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filterPrivacy="1" defaultThemeVersion="166925"/>
  <xr:revisionPtr revIDLastSave="0" documentId="13_ncr:1_{5C6FFC19-4FD5-4DF4-91CB-F97156709C5B}" xr6:coauthVersionLast="46" xr6:coauthVersionMax="46" xr10:uidLastSave="{00000000-0000-0000-0000-000000000000}"/>
  <bookViews>
    <workbookView xWindow="-28920" yWindow="-660" windowWidth="29040" windowHeight="15840" xr2:uid="{00000000-000D-0000-FFFF-FFFF00000000}"/>
  </bookViews>
  <sheets>
    <sheet name="Consolidado" sheetId="2" r:id="rId1"/>
    <sheet name="Sheet1" sheetId="6" r:id="rId2"/>
    <sheet name="Ensayo" sheetId="5" r:id="rId3"/>
    <sheet name="Proyecto1" sheetId="3" r:id="rId4"/>
    <sheet name="CodigosProyecto" sheetId="4" r:id="rId5"/>
    <sheet name="GitHubProyects" sheetId="7" state="hidden" r:id="rId6"/>
  </sheets>
  <definedNames>
    <definedName name="_xlnm._FilterDatabase" localSheetId="0" hidden="1">Consolidado!$A$2:$C$2</definedName>
    <definedName name="_xlnm._FilterDatabase" localSheetId="2" hidden="1">Ensayo!$B$1:$Y$31</definedName>
    <definedName name="JR_PAGE_ANCHOR_0_1">#REF!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4" i="2" l="1"/>
  <c r="K5" i="2"/>
  <c r="K6" i="2"/>
  <c r="K7" i="2"/>
  <c r="K8" i="2"/>
  <c r="K9" i="2"/>
  <c r="K10" i="2"/>
  <c r="K11" i="2"/>
  <c r="K12" i="2"/>
  <c r="K15" i="2"/>
  <c r="K16" i="2"/>
  <c r="K18" i="2"/>
  <c r="K19" i="2"/>
  <c r="K20" i="2"/>
  <c r="K21" i="2"/>
  <c r="K22" i="2"/>
  <c r="K23" i="2"/>
  <c r="K24" i="2"/>
  <c r="K25" i="2"/>
  <c r="K26" i="2"/>
  <c r="K27" i="2"/>
  <c r="K28" i="2"/>
  <c r="K29" i="2"/>
  <c r="K30" i="2"/>
  <c r="K31" i="2"/>
  <c r="K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 i="2"/>
  <c r="S31" i="3"/>
  <c r="S30" i="3"/>
  <c r="O29" i="3"/>
  <c r="N29" i="3"/>
  <c r="M29" i="3"/>
  <c r="K29" i="3"/>
  <c r="I29" i="3"/>
  <c r="S28" i="3"/>
  <c r="O27" i="3"/>
  <c r="N27" i="3"/>
  <c r="M27" i="3"/>
  <c r="L27" i="3"/>
  <c r="K27" i="3"/>
  <c r="J27" i="3"/>
  <c r="I27" i="3"/>
  <c r="S26" i="3"/>
  <c r="O25" i="3"/>
  <c r="N25" i="3"/>
  <c r="M25" i="3"/>
  <c r="L25" i="3"/>
  <c r="K25" i="3"/>
  <c r="J25" i="3"/>
  <c r="I25" i="3"/>
  <c r="H25" i="3"/>
  <c r="G25" i="3"/>
  <c r="O24" i="3"/>
  <c r="N24" i="3"/>
  <c r="M24" i="3"/>
  <c r="L24" i="3"/>
  <c r="K24" i="3"/>
  <c r="J24" i="3"/>
  <c r="I24" i="3"/>
  <c r="S23" i="3"/>
  <c r="S22" i="3"/>
  <c r="O21" i="3"/>
  <c r="N21" i="3"/>
  <c r="M21" i="3"/>
  <c r="L21" i="3"/>
  <c r="K21" i="3"/>
  <c r="J21" i="3"/>
  <c r="I21" i="3"/>
  <c r="S20" i="3"/>
  <c r="O19" i="3"/>
  <c r="N19" i="3"/>
  <c r="M19" i="3"/>
  <c r="L19" i="3"/>
  <c r="K19" i="3"/>
  <c r="J19" i="3"/>
  <c r="I19" i="3"/>
  <c r="S18" i="3"/>
  <c r="S17" i="3"/>
  <c r="K17" i="2" s="1"/>
  <c r="O16" i="3"/>
  <c r="N16" i="3"/>
  <c r="M16" i="3"/>
  <c r="L16" i="3"/>
  <c r="K16" i="3"/>
  <c r="J16" i="3"/>
  <c r="I16" i="3"/>
  <c r="O15" i="3"/>
  <c r="N15" i="3"/>
  <c r="M15" i="3"/>
  <c r="L15" i="3"/>
  <c r="K15" i="3"/>
  <c r="J15" i="3"/>
  <c r="I15" i="3"/>
  <c r="H15" i="3"/>
  <c r="G15" i="3"/>
  <c r="O14" i="3"/>
  <c r="N14" i="3"/>
  <c r="M14" i="3"/>
  <c r="L14" i="3"/>
  <c r="K14" i="3"/>
  <c r="J14" i="3"/>
  <c r="I14" i="3"/>
  <c r="N13" i="3"/>
  <c r="M13" i="3"/>
  <c r="L13" i="3"/>
  <c r="K13" i="3"/>
  <c r="J13" i="3"/>
  <c r="I13" i="3"/>
  <c r="S12" i="3"/>
  <c r="S11" i="3"/>
  <c r="S10" i="3"/>
  <c r="S9" i="3"/>
  <c r="S8" i="3"/>
  <c r="S7" i="3"/>
  <c r="S6" i="3"/>
  <c r="S5" i="3"/>
  <c r="S4" i="3"/>
  <c r="S3" i="3"/>
  <c r="S29" i="3" l="1"/>
  <c r="S19" i="3"/>
  <c r="S25" i="3"/>
  <c r="S24" i="3"/>
  <c r="S14" i="3"/>
  <c r="K14" i="2" s="1"/>
  <c r="S15" i="3"/>
  <c r="S13" i="3"/>
  <c r="K13" i="2" s="1"/>
  <c r="S21" i="3"/>
  <c r="S27" i="3"/>
  <c r="S16" i="3"/>
</calcChain>
</file>

<file path=xl/sharedStrings.xml><?xml version="1.0" encoding="utf-8"?>
<sst xmlns="http://schemas.openxmlformats.org/spreadsheetml/2006/main" count="509" uniqueCount="345">
  <si>
    <t>Ensayo</t>
  </si>
  <si>
    <t>8956577</t>
  </si>
  <si>
    <t>8952309</t>
  </si>
  <si>
    <t>Acosta Lopez,Juan Esteban</t>
  </si>
  <si>
    <t>8955633</t>
  </si>
  <si>
    <t>Caicedo Jaramillo,Daniel</t>
  </si>
  <si>
    <t>8957075</t>
  </si>
  <si>
    <t>Camacho Cuervo,Juan Sebastian</t>
  </si>
  <si>
    <t>8955792</t>
  </si>
  <si>
    <t>Chamas Ramirez,Daniel Ricardo</t>
  </si>
  <si>
    <t>8956850</t>
  </si>
  <si>
    <t>Cumbalaza Garcia,Miguel Angel</t>
  </si>
  <si>
    <t>8953371</t>
  </si>
  <si>
    <t>Fernandez Aristizabal,Juan Jose</t>
  </si>
  <si>
    <t>8935592</t>
  </si>
  <si>
    <t>Gamboa Ortega,Santiago</t>
  </si>
  <si>
    <t>8956118</t>
  </si>
  <si>
    <t>Garcia Gallego,Fabian Antoyne</t>
  </si>
  <si>
    <t>8954011</t>
  </si>
  <si>
    <t>Gonzalez Pedraza,Jean Paul</t>
  </si>
  <si>
    <t>8956256</t>
  </si>
  <si>
    <t>Grisales Zamora,Santiago</t>
  </si>
  <si>
    <t>8955760</t>
  </si>
  <si>
    <t>Guerrero Betancourth,Carlos Steven</t>
  </si>
  <si>
    <t>8956799</t>
  </si>
  <si>
    <t>Ledezma Ledezma,Fabian Ernesto</t>
  </si>
  <si>
    <t>8953776</t>
  </si>
  <si>
    <t>Leon Alban,Laura Sofia</t>
  </si>
  <si>
    <t>8956232</t>
  </si>
  <si>
    <t>Lozano Diaz,Andres Eduardo</t>
  </si>
  <si>
    <t>8956397</t>
  </si>
  <si>
    <t>Palacio Lozano,Carlos Felipe</t>
  </si>
  <si>
    <t>8956712</t>
  </si>
  <si>
    <t>Peña,Yony Alejandro</t>
  </si>
  <si>
    <t>8944099</t>
  </si>
  <si>
    <t>Pinzon Cortes,Juan Sebastian</t>
  </si>
  <si>
    <t>8953490</t>
  </si>
  <si>
    <t>Plata Quintero,Juan Fernando</t>
  </si>
  <si>
    <t>8955010</t>
  </si>
  <si>
    <t>Riascos Ramírez,Cristian David</t>
  </si>
  <si>
    <t>8953288</t>
  </si>
  <si>
    <t>Ruano Perez,Johann Emilson</t>
  </si>
  <si>
    <t>8956421</t>
  </si>
  <si>
    <t>Sandoval Escobar,Joan Alejandro</t>
  </si>
  <si>
    <t>8935765</t>
  </si>
  <si>
    <t>Serna Zapata,Santiago</t>
  </si>
  <si>
    <t>8954215</t>
  </si>
  <si>
    <t>Tabares Perez,Cristian Camilo</t>
  </si>
  <si>
    <t>8957006</t>
  </si>
  <si>
    <t>Tobar Quintero,Sebastian</t>
  </si>
  <si>
    <t>8952608</t>
  </si>
  <si>
    <t>Torres Murcia,Brenda Dayanna</t>
  </si>
  <si>
    <t>8956407</t>
  </si>
  <si>
    <t>Umaña Grajales,Joan Emmanuel</t>
  </si>
  <si>
    <t>8936250</t>
  </si>
  <si>
    <t>Velasquez Malvehy,Andres</t>
  </si>
  <si>
    <t>8957040</t>
  </si>
  <si>
    <t>Villaquiran Davila,Maria Del Mar</t>
  </si>
  <si>
    <t>COD</t>
  </si>
  <si>
    <t>Nombre</t>
  </si>
  <si>
    <t>ID lista</t>
  </si>
  <si>
    <t>POO-2021-1</t>
  </si>
  <si>
    <t>Pedroza Barrios,Edinson Steve</t>
  </si>
  <si>
    <t>Tarea GIT</t>
  </si>
  <si>
    <t>OtraActividad</t>
  </si>
  <si>
    <t>Proyecto1</t>
  </si>
  <si>
    <t>Proyecto2</t>
  </si>
  <si>
    <t>Proyecto3</t>
  </si>
  <si>
    <t>Promedio</t>
  </si>
  <si>
    <t>Nota final</t>
  </si>
  <si>
    <t>DecimasExtra</t>
  </si>
  <si>
    <t>Estuda</t>
  </si>
  <si>
    <t>Equipos</t>
  </si>
  <si>
    <t>Link repo</t>
  </si>
  <si>
    <t>Observaciones generales</t>
  </si>
  <si>
    <t>ExtraDecimas</t>
  </si>
  <si>
    <t>Criterio 1</t>
  </si>
  <si>
    <t>Obs</t>
  </si>
  <si>
    <t>Criterio 2</t>
  </si>
  <si>
    <t>ObsCriterio2</t>
  </si>
  <si>
    <t>Criterio 3</t>
  </si>
  <si>
    <t>ObsCriterio3</t>
  </si>
  <si>
    <t>Criterio 4</t>
  </si>
  <si>
    <t>Criterio 5</t>
  </si>
  <si>
    <t>ObsCriterio4-5</t>
  </si>
  <si>
    <t>Autoevaluacion 15%</t>
  </si>
  <si>
    <t>Columna4</t>
  </si>
  <si>
    <t>Criterio 6</t>
  </si>
  <si>
    <t>Columna2</t>
  </si>
  <si>
    <t>Estudiantes</t>
  </si>
  <si>
    <t xml:space="preserve">Entregables 15%                </t>
  </si>
  <si>
    <t>Diseño 
30%</t>
  </si>
  <si>
    <t>Funcionalidad 
30%</t>
  </si>
  <si>
    <t>Estilo de codificación 
10%</t>
  </si>
  <si>
    <t>Mejores Practicas
 15%</t>
  </si>
  <si>
    <t>Evaluación dada por el compañero 15%</t>
  </si>
  <si>
    <t>Sustentación</t>
  </si>
  <si>
    <t>TOTAL</t>
  </si>
  <si>
    <t>Acosta Lopez, Juan Esteban</t>
  </si>
  <si>
    <t>https://github.com/Wembie/POSGSOF</t>
  </si>
  <si>
    <t>Problemas con el manejo del tiempo y del compañero. No pude ver el diagrama de clases. 
Dibujo del matri .P</t>
  </si>
  <si>
    <t>A-2 y A-4</t>
  </si>
  <si>
    <t>Solo ajustaría la separacion entre criterio y su detallle. Usaron herencia para profesor, persona, estudiante</t>
  </si>
  <si>
    <t>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t>
  </si>
  <si>
    <t xml:space="preserve">Buenos nombres, código organizado. Tiene buenas prácticas de programación defensiva.  Código bien documentado.
Ojo con los while true. En general no son una buena práctica. </t>
  </si>
  <si>
    <t>Calcedo Jaramillo, Daniel</t>
  </si>
  <si>
    <t>https://github.com/TheTenAreOne/POSGSOFT</t>
  </si>
  <si>
    <t xml:space="preserve">Informe en teams.  Aprendizaje colaboración. </t>
  </si>
  <si>
    <t>A-2 en el informe de autoevaluación</t>
  </si>
  <si>
    <t>C-1
 CriteroEvaluacion por mejor diseño se debería partir en dos clses</t>
  </si>
  <si>
    <t>Funcional</t>
  </si>
  <si>
    <t>Muy bonita la separación en consola para los mensajes. Chevere la funcionalidad para generar mostrar la fecha. No entiendo pq . es un atributo de la clase el idActa y el idPersona. 
While true ( uy eso es feo, se usa en casos muy específicos, como video juegos o ciclos que si tienen que er infinitos) (app lineas 337 a 359. La variable tipoUniversidad boolean no les esta sirviendo para nada</t>
  </si>
  <si>
    <t>Camacho Cuervo, Juan Sebastian</t>
  </si>
  <si>
    <t>n/a</t>
  </si>
  <si>
    <t>No entregó</t>
  </si>
  <si>
    <t>Chamas Ramirez, Daniel Ricardo</t>
  </si>
  <si>
    <t>POO2021-1DRCR</t>
  </si>
  <si>
    <t>Problemas con el remove de list, sirvió para codificar orientado a objetos, le gustó que fuera un proyecto . Le gusto trabajar con menus y que fuera de la vida real. Esta correcto el diagrama de clases. Me gusto la parte de inicialización en el constructor</t>
  </si>
  <si>
    <t>N/A</t>
  </si>
  <si>
    <t>A-2</t>
  </si>
  <si>
    <t>Completo y bien hecho</t>
  </si>
  <si>
    <t>Muy completa</t>
  </si>
  <si>
    <t>D100, D101</t>
  </si>
  <si>
    <t>Cumbalaza Garcia, Miguel Angel</t>
  </si>
  <si>
    <t>Repo de plata</t>
  </si>
  <si>
    <t>Tienen un manejo muy interesante de usuarios</t>
  </si>
  <si>
    <t>Pendiente lo que hablamos durante la sustentación</t>
  </si>
  <si>
    <t>Manejo de usuarios  y archivos binarios</t>
  </si>
  <si>
    <t>Fernandez Aristizabal, Juan Jose</t>
  </si>
  <si>
    <t>POO2021-1JJFA</t>
  </si>
  <si>
    <t xml:space="preserve">Se esforzó e hizo un trabajo bien estructurado y definido. Falta algunas funcionaldades en especial para consultar los datos. </t>
  </si>
  <si>
    <t>Estan bien las relaciones entre los elementos y e diseño incluye los elementos correctos. Tienes buen uso de POO</t>
  </si>
  <si>
    <t>Lo que vi me gustó mucho.</t>
  </si>
  <si>
    <t>Podrías agregar validaciones de programación defensiva</t>
  </si>
  <si>
    <t>Gamboa Ortega, Santiago</t>
  </si>
  <si>
    <t xml:space="preserve">https://github.com/santigamboa/POO2021-1SGO </t>
  </si>
  <si>
    <t>Muy interesante de leer el informe.  Muy bien escrito. Buen diseño de la solución</t>
  </si>
  <si>
    <t>A100, A101</t>
  </si>
  <si>
    <t>C-100</t>
  </si>
  <si>
    <t>Permitieron lista variables de criterios</t>
  </si>
  <si>
    <t>Hicieron separación de archivos entre include y sourc. 
Investigaron sobre constexpr. 
Tienen prácticas de validación defensiva</t>
  </si>
  <si>
    <t>Garcia Gallego, Fabian Antoyne</t>
  </si>
  <si>
    <t>Manejaron excepciones e imprimieron en PDF, manejaron el tiempo del sistema. 
Falta detallecriterio en el diseño umlProblemas personales al inicio.
Inicializar lsta de de criterios debería ser de posgrado ( se hace una sola vez) y no de acta, o si  es de acta, con lo que aprendimos podría ser estático</t>
  </si>
  <si>
    <t>A100, A101, A-1</t>
  </si>
  <si>
    <t>Falta detallecriterio en el diseño</t>
  </si>
  <si>
    <t xml:space="preserve">Mejorar nombre de algunos metodos en posgrados. Ejemplo trabajosTipoAplicado.
Se podrían reducir algunos metodos si se incluyeran parametros. </t>
  </si>
  <si>
    <t>D-102, D100, D101. Ojo normalmente se documenta es el .h.
En persona el atributo jurado debería llamarse esJurado para representar que es un boolean</t>
  </si>
  <si>
    <t>Gonzales Pedraza, Jean Paul</t>
  </si>
  <si>
    <t>POO_PROYECTO-1</t>
  </si>
  <si>
    <t>Siente que aprendió. Tuvo probelmas con el txt. Cuando crea una persona recibe un atributo que es el rol. Tiene un atributo estadoCodirector. 
Pregunta: ya no son 8 criterios sino 9. 
Pregunta: mejora para no poner todos los datos de una persona si ya existe en el sistema. La calificación se hace desde acta.  Pedir explicación lógica participacionJuradoActas</t>
  </si>
  <si>
    <t>A-1, A-2, A-103</t>
  </si>
  <si>
    <t xml:space="preserve">E-1, E-2. Problema lógico línea 114 registroActas.cpp.  Los for necesitan mejoras para ser interrumpidos cuando encuentran la funcionalidad. </t>
  </si>
  <si>
    <t>D-2, D-100, D-101</t>
  </si>
  <si>
    <t>Grisales Zamora, Santiago</t>
  </si>
  <si>
    <t>POO2021-1SGZ\POOProyecto</t>
  </si>
  <si>
    <t>Siente que aprendió.</t>
  </si>
  <si>
    <t>A-101</t>
  </si>
  <si>
    <t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t>
  </si>
  <si>
    <t xml:space="preserve">Usaron Clion y Cmake. Usaron funcionalidad para calcular la fecha del sistema. Chévere la funcionalidad de comprar si un elemento estaba en la lista.  </t>
  </si>
  <si>
    <t xml:space="preserve">Código muy bien organizado  y documentado. Muy chévere como organizaron los métodos de buscar persona y buscar acta para dar solución a la búsqueda necesaria para obtener los datos. </t>
  </si>
  <si>
    <t xml:space="preserve">Guerrero Betancourth, Carlos Steven </t>
  </si>
  <si>
    <t>Revisar ciclos tuvo que usar breaks. 
Comprendió mejor la idea de los getters y setters. Entendió mejor el pq de la organización de POO, aprendió sobre Ctime,trabajo en equipo. 
Uso Ctime. 
LE gusta escribir</t>
  </si>
  <si>
    <t>A-2, A-102</t>
  </si>
  <si>
    <t>Ledezma Alban, Fabian Ernesto</t>
  </si>
  <si>
    <t>Le gusta programar, aprendió manejo de List, archivos. Siente que le sirvió para practicar</t>
  </si>
  <si>
    <t>A-1, A101</t>
  </si>
  <si>
    <t>Leon Alban, Laura Sofia</t>
  </si>
  <si>
    <t>https://github.com/Laulin202/POSGSOFT</t>
  </si>
  <si>
    <t>Consider que fue un proyecto grande. Le gustó aprender a manejar las clases. Muy bonita la plantilla del informe</t>
  </si>
  <si>
    <t>Lozano Diaz, Andres Eduardo</t>
  </si>
  <si>
    <t>Le gusto el trabajo en equipo, le gustó usar git, aprendió el uso del getline. 
Problemas con el remove de list, sirvió para codificar orientado a objetos, le gustó que fuera un proyecto . Le gusto trabajar con menus y que fuera de la vida real.</t>
  </si>
  <si>
    <t>A-2 para el informe de autoevaluación. El manual técnico si estaba bn chévere</t>
  </si>
  <si>
    <t>Palacio Lozano, Carlos Felipe</t>
  </si>
  <si>
    <t>https://github.com/FelipePalacio293/POO2021-CFLP-/tree/master/POSGSOFT</t>
  </si>
  <si>
    <t>Se hizo solo. Siente que aprendió.  Comentario proyectos similares. 
Obtener el acta funcionalidad, devolver el iterator fue chévere para asignarle al iterador. Le gusto haberlo hecho solo</t>
  </si>
  <si>
    <t>Utilizó fue Cmake porque uso Clion</t>
  </si>
  <si>
    <t>mostrarTrabajosPor se  podría condensar en una sola función. Código ordenado y bien documentado</t>
  </si>
  <si>
    <t>Pedroza Barrios, Edison Steve</t>
  </si>
  <si>
    <t xml:space="preserve">https://github.com/EdinsonPedroza/POO2021-1ESPB.git </t>
  </si>
  <si>
    <t>Dice que aprendió. Muy incompleto el proyecto</t>
  </si>
  <si>
    <t>A-5 , A-4</t>
  </si>
  <si>
    <t>C-1, C-2. Falta aprovechar los objetos realmente para satisfacer las necesidades del proyectp</t>
  </si>
  <si>
    <t>Incompletas las funcionalidades y tiene partes que no funciona</t>
  </si>
  <si>
    <t>Peña, Yony Alejandro</t>
  </si>
  <si>
    <t>Aprendió pero todavía inseguro con cosas</t>
  </si>
  <si>
    <t>Pinzon, Juan Sebastian</t>
  </si>
  <si>
    <t>https://github.com/sebpinzon/POO2021-1JSPC.git</t>
  </si>
  <si>
    <t>El informe lo subio en teams,  siente que aprendió de la programación 00, tuvo que investigar para resolver problemas con listas.  Uso sort y unique y trato de usar excepciones.
Muy bonita la presentación del informe en Latex. 
La lista de directores y codirectores debería ser de tipo Persona</t>
  </si>
  <si>
    <t>A-1, A-100</t>
  </si>
  <si>
    <t>Problema en el diagrama de clase entre posgrados entre Posgrado y acta</t>
  </si>
  <si>
    <t>Las inicializaciones se deberían hacer en el constructor. Aprobar es con B</t>
  </si>
  <si>
    <t>Plata Quintero, Juan Fernando</t>
  </si>
  <si>
    <t>https://github.com/juanfernandoplata/POO2021-1JFPQ.git</t>
  </si>
  <si>
    <t>Completo el informe respecto a lo que ocurrió</t>
  </si>
  <si>
    <t>Riascos Ramírez, Cristian David</t>
  </si>
  <si>
    <t>POO2021-1JASE</t>
  </si>
  <si>
    <t>Siente que le sirvió para practicar, no había practicado lo suficiente. Aprendió funcionalidades como find_if o unique. Le gustó que el problema hubiera sido enfocado en un problema de la vida real, no le gustó la extensión</t>
  </si>
  <si>
    <t>C-1, incluir Persona en lugar de string. Mejorar las relaciones del diagrama de clases</t>
  </si>
  <si>
    <t>Mejorar los while 1 en las validaciones.  Bien documentado, organizado</t>
  </si>
  <si>
    <t xml:space="preserve">Ruano Perez, Johann Emilson </t>
  </si>
  <si>
    <t>https://github.com/JohannR513/POO_Johann_Ruano</t>
  </si>
  <si>
    <t>Le gustó C++. Tuvo algunos problemas  personales en el desarrollo del proyecto</t>
  </si>
  <si>
    <t>Problemas en el diagrama de clases en las relaciones entre los elementos. Faltan la clase posgrado ( controller) en el diseño.   En el diseño nota no usa persona pero tiene flecha como si tuviera relación</t>
  </si>
  <si>
    <t>Falta el makefile y faltan muchas de las funcionalidades de consultas</t>
  </si>
  <si>
    <t>Mejorar la organización del código, faltan funcionalidades. El usuaro no debería escribir el texto y la ponderación. Estos son valores y definidos. Si se pide que lo incluya entonces deberían haber validaciones para que solo tenga el 100% máximo en la ponderación</t>
  </si>
  <si>
    <t>Sandoval Escobar, Joan Alejandro</t>
  </si>
  <si>
    <t>Manual tecnico en teams. Tuvieron que ajustar el código para satisfacer los requerimientos. Reconoce que tuvo que practicar más</t>
  </si>
  <si>
    <t>A-1, A-2</t>
  </si>
  <si>
    <t>Serna Zapata, Santiago</t>
  </si>
  <si>
    <t>SANTIAGO SERNA</t>
  </si>
  <si>
    <t>Informe muy bien escrito y chévere de leer. Refleja sus condiciones actuales previa prepración para la practica profesional. Esperaba algo que no fuera en consola. Bueno que fue algo de la vida real</t>
  </si>
  <si>
    <t>Tabares Perez, Cristian Camilo</t>
  </si>
  <si>
    <t xml:space="preserve">Siente que tenía falencias que fue resolviendo a medida que avanzaba en el desarrollo del proyecto.  Proyecto extenso. Dificultades en la abstracciones de las clases y relaciones. </t>
  </si>
  <si>
    <t>A-1, A-99</t>
  </si>
  <si>
    <t>Tobar Quintero, Sebastian</t>
  </si>
  <si>
    <t>El de wembie</t>
  </si>
  <si>
    <t xml:space="preserve">Apendió del proyecto y del trabajo en equipo. </t>
  </si>
  <si>
    <t>A-2, A-4</t>
  </si>
  <si>
    <t>Torres Murcia, Brenda Dayanna</t>
  </si>
  <si>
    <t>Umaña Grajales, Joan Emmanuel</t>
  </si>
  <si>
    <t>El informe de autoevaluació no tiene toda la información que pedí</t>
  </si>
  <si>
    <t>A-4</t>
  </si>
  <si>
    <t>Velasquez Malvehy, Andres</t>
  </si>
  <si>
    <t>POO2021-1AVM</t>
  </si>
  <si>
    <t>El informe de autoev</t>
  </si>
  <si>
    <t>Necesita mejoras en la parte del diseño de POO de las que hablamos en la sustentación</t>
  </si>
  <si>
    <t>Tienen números mágicos y en criterios hay un arreglo de 8 criterios en lugar de un solo criterio que es lo que se esperaría</t>
  </si>
  <si>
    <t xml:space="preserve">Villaquiran Davila, Maria del Mar </t>
  </si>
  <si>
    <t>https://github.com/marimar33641/POO2021-1MDMVD/tree/master/POSGSOFT</t>
  </si>
  <si>
    <t>Investigaron diferentes formas de solucionar el problema de diseño con folderActas y Actas. 
Trabajo en equipo y con liveshare</t>
  </si>
  <si>
    <t>A-1, A-100. Muy completo el informe técnico</t>
  </si>
  <si>
    <t>Código documentado, programacion defensiva, buenos nombres. Ojo con la mala práctica de usar números mágicos</t>
  </si>
  <si>
    <t>CODigo</t>
  </si>
  <si>
    <t>Obervaciones</t>
  </si>
  <si>
    <t>A-1</t>
  </si>
  <si>
    <t>Problemas de tildes en especial con pasados</t>
  </si>
  <si>
    <t>Se podría mejor la presentación de los documentos: justificación de texto, portada, etc</t>
  </si>
  <si>
    <t>A-3</t>
  </si>
  <si>
    <t>Vacío / no entregado</t>
  </si>
  <si>
    <t>El informe de autoevaluación se podría completar</t>
  </si>
  <si>
    <t>A-5</t>
  </si>
  <si>
    <t>El informe técnico esta incompleto</t>
  </si>
  <si>
    <t>A-99</t>
  </si>
  <si>
    <t>Buena presentación de los documentos</t>
  </si>
  <si>
    <t>A-100</t>
  </si>
  <si>
    <t>Excelente presentación en los documentos</t>
  </si>
  <si>
    <t>Muy completo el informe de autoevaluación</t>
  </si>
  <si>
    <t>A-102</t>
  </si>
  <si>
    <t>Buena  ortografía</t>
  </si>
  <si>
    <t>A-103</t>
  </si>
  <si>
    <t>Bien documentado el manual técnico</t>
  </si>
  <si>
    <t>B-1</t>
  </si>
  <si>
    <t>Mejorar el uso de GIT</t>
  </si>
  <si>
    <t>C-1</t>
  </si>
  <si>
    <t>Hay relaciones UML mal usadas</t>
  </si>
  <si>
    <t>C-2</t>
  </si>
  <si>
    <t>EL diagrama UML está incompleto</t>
  </si>
  <si>
    <t>Adecuada asignación de métodos en las clases</t>
  </si>
  <si>
    <t>D-1</t>
  </si>
  <si>
    <t>Falta el makefile</t>
  </si>
  <si>
    <t>D-2</t>
  </si>
  <si>
    <t>Falta usar enums</t>
  </si>
  <si>
    <t>D-3</t>
  </si>
  <si>
    <t>Números mágicos</t>
  </si>
  <si>
    <t>D-4</t>
  </si>
  <si>
    <t>Falta programación defensiva en algunos campos</t>
  </si>
  <si>
    <t>D-100</t>
  </si>
  <si>
    <t>Código muy bn documentado</t>
  </si>
  <si>
    <t>D-101</t>
  </si>
  <si>
    <t>Código muy bn ordenado</t>
  </si>
  <si>
    <t>D-102</t>
  </si>
  <si>
    <t>Incluyeron excepciones</t>
  </si>
  <si>
    <t>E-1</t>
  </si>
  <si>
    <t>El porcentaje de los criterios podria superar el 100%</t>
  </si>
  <si>
    <t>E-2</t>
  </si>
  <si>
    <t>Que el id del acta sea el tamaño es problemático si se eliminan actas</t>
  </si>
  <si>
    <t>Participación en clase ( chats , preguntas en voz, mensajes, correos) - a abril 10 del 2021</t>
  </si>
  <si>
    <t>ExposicionEquipoC++
Febrero 2021</t>
  </si>
  <si>
    <t>https://github.com/idkwhattoputkk/Poo/tree/master/Proyecto_POO_1</t>
  </si>
  <si>
    <t>ajustaría la separacion entre criterio y su detallle.  Ajustaría la conexión entre las clases.</t>
  </si>
  <si>
    <t>Faltan funcionalidades en terminos de consultas. Buena separación de archivos en niveles</t>
  </si>
  <si>
    <t>EntregaBorrador</t>
  </si>
  <si>
    <t>EntregaFinal</t>
  </si>
  <si>
    <t>ObsCriterio 1</t>
  </si>
  <si>
    <t>ObsCriterio 2</t>
  </si>
  <si>
    <t>ObsCriterio 3</t>
  </si>
  <si>
    <t>ObsCriterio 4</t>
  </si>
  <si>
    <t>ObsCriterio 5</t>
  </si>
  <si>
    <t>Observaciones</t>
  </si>
  <si>
    <t>ObsCriterio 6</t>
  </si>
  <si>
    <t>Criterio 7</t>
  </si>
  <si>
    <t>ObsCriterio 7</t>
  </si>
  <si>
    <t>Criterio 8</t>
  </si>
  <si>
    <t>ObsCriterio 8</t>
  </si>
  <si>
    <t>Criterio 9</t>
  </si>
  <si>
    <t>ObsCriterio 9</t>
  </si>
  <si>
    <t>Criterio 10</t>
  </si>
  <si>
    <t>ObsCriterio 10</t>
  </si>
  <si>
    <t>Total</t>
  </si>
  <si>
    <t>Título 4%</t>
  </si>
  <si>
    <t>Introducción 10%</t>
  </si>
  <si>
    <t>Planteamiento de la tesis 10%</t>
  </si>
  <si>
    <t>Argumentos 20%</t>
  </si>
  <si>
    <t>Conclusión 8%</t>
  </si>
  <si>
    <t>Mecanismos de citación 10%</t>
  </si>
  <si>
    <t>Redacción 18%</t>
  </si>
  <si>
    <t>Puntuación 8%</t>
  </si>
  <si>
    <t>Ortografía 8%</t>
  </si>
  <si>
    <t>Formato 4%</t>
  </si>
  <si>
    <t>Ejercicio clases abstractas</t>
  </si>
  <si>
    <t>Ajustaría la separacion entre criterio y su detallle. Hay algunos métodos repetidos entre clases en el diseño</t>
  </si>
  <si>
    <t>Completas</t>
  </si>
  <si>
    <t>Faltan funcionalidades relacionadas con consulta de los datos principalmente. Se debe mejorar la utilización de los objetos</t>
  </si>
  <si>
    <t>No entrego</t>
  </si>
  <si>
    <t>Estudiante</t>
  </si>
  <si>
    <t>URL</t>
  </si>
  <si>
    <t>Column1</t>
  </si>
  <si>
    <t>https://github.com/Wembie/POO2021-1JEAL</t>
  </si>
  <si>
    <t>https://github.com/TheTenAreOne/POO2021_DCJ 
https://github.com/TheTenAreOne/POSGSOFT</t>
  </si>
  <si>
    <t>https://github.com/sebcc32/POO2021-1JSCC</t>
  </si>
  <si>
    <t>https://github.com/danielchamas/POO2021-1DRCR</t>
  </si>
  <si>
    <t>https://github.com/miguelcumbalaza/POO2021-1MACG</t>
  </si>
  <si>
    <t>https://github.com/juanjoseferna/POO2021-1JJFA</t>
  </si>
  <si>
    <t>https://github.com/santigamboa/POO2021-1SGO</t>
  </si>
  <si>
    <t>https://github.com/antoyneGG/POO2021-1FAGG</t>
  </si>
  <si>
    <t>https://github.com/jeanpaulgp4/POO2021-1JPGP</t>
  </si>
  <si>
    <t>https://github.com/Grisales266/POO2021-1SGZ</t>
  </si>
  <si>
    <t>https://github.com/iStevenGuerrero/POO2021-1CSGB</t>
  </si>
  <si>
    <t>https://github.com/FabianLedezma/POO2021-1FELL</t>
  </si>
  <si>
    <t>https://github.com/Laulin202/POO2021-LSLA</t>
  </si>
  <si>
    <t>https://github.com/EduardoLD0/POO2021-1AELD</t>
  </si>
  <si>
    <t>https://github.com/FelipePalacio293/POO2021-CFLP-</t>
  </si>
  <si>
    <t>https://github.com/retro021/POO2021-1EPB </t>
  </si>
  <si>
    <t>no</t>
  </si>
  <si>
    <t>https://github.com/yonyPA59/POO-2021-YonyPea</t>
  </si>
  <si>
    <t>https://github.com/CristianRiascos/POO2021-1CDRR</t>
  </si>
  <si>
    <t>problemas</t>
  </si>
  <si>
    <t>https://github.com/Pinguill/POO2021-1JASE</t>
  </si>
  <si>
    <t>https://github.com/cristianTabares21/POO2021-1CCTP</t>
  </si>
  <si>
    <t>https://github.com/sebastiantq/POO2021-1STQ</t>
  </si>
  <si>
    <t>https://github.com/conlGotita-01/POO-2021</t>
  </si>
  <si>
    <t>https://github.com/idkwhattoputkk/Poo</t>
  </si>
  <si>
    <t>https://github.com/avelasquez0996/POO2021-1AVM/</t>
  </si>
  <si>
    <t>https://github.com/marimar33641/POO2021-1MDMVD</t>
  </si>
  <si>
    <t>Pinzon Cortes, Juan Sebastian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</si>
</sst>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5">
    <font>
      <sz val="11"/>
      <color theme="1"/>
      <name val="Calibri"/>
      <family val="2"/>
      <scheme val="minor"/>
    </font>
    <font>
      <sz val="11"/>
      <color rgb="FF000000"/>
      <name val="SansSerif"/>
      <family val="2"/>
    </font>
    <font>
      <sz val="10"/>
      <color rgb="FF000000"/>
      <name val="SansSerif"/>
      <family val="2"/>
    </font>
    <font>
      <b/>
      <sz val="11"/>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u/>
      <sz val="11"/>
      <color theme="10"/>
      <name val="Calibri"/>
      <family val="2"/>
      <scheme val="minor"/>
    </font>
    <font>
      <b/>
      <sz val="10"/>
      <color theme="1"/>
      <name val="Arial"/>
      <family val="2"/>
    </font>
    <font>
      <b/>
      <sz val="11"/>
      <color theme="1"/>
      <name val="Arial"/>
      <family val="2"/>
    </font>
    <font>
      <sz val="10"/>
      <color theme="1"/>
      <name val="Arial"/>
      <family val="2"/>
    </font>
    <font>
      <b/>
      <sz val="12"/>
      <color theme="1"/>
      <name val="Arial"/>
      <family val="2"/>
    </font>
    <font>
      <sz val="8"/>
      <name val="Calibri"/>
      <family val="2"/>
      <scheme val="minor"/>
    </font>
    <font>
      <sz val="11"/>
      <color theme="1"/>
      <name val="Calibri"/>
      <family val="2"/>
      <scheme val="minor"/>
    </font>
    <font>
      <sz val="12"/>
      <color theme="1"/>
      <name val="Arial"/>
      <family val="2"/>
    </font>
  </fonts>
  <fills count="5">
    <fill>
      <patternFill patternType="none"/>
    </fill>
    <fill>
      <patternFill patternType="gray125"/>
    </fill>
    <fill>
      <patternFill patternType="none"/>
    </fill>
    <fill>
      <patternFill patternType="none"/>
    </fill>
    <fill>
      <patternFill patternType="solid">
        <fgColor theme="0" tint="-0.14999847407452621"/>
        <bgColor indexed="64"/>
      </patternFill>
    </fill>
  </fills>
  <borders count="5">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s>
  <cellStyleXfs count="4">
    <xf numFmtId="0" fontId="0" fillId="0" borderId="0"/>
    <xf numFmtId="0" fontId="7" fillId="0" borderId="0" applyNumberFormat="0" applyFill="0" applyBorder="0" applyAlignment="0" applyProtection="0"/>
    <xf numFmtId="0" fontId="13" fillId="3" borderId="1"/>
    <xf numFmtId="0" fontId="7" fillId="3" borderId="1" applyNumberFormat="0" applyFill="0" applyBorder="0" applyAlignment="0" applyProtection="0"/>
  </cellStyleXfs>
  <cellXfs count="43">
    <xf numFmtId="0" fontId="0" fillId="0" borderId="0" xfId="0"/>
    <xf numFmtId="0" fontId="1" fillId="2" borderId="2" xfId="0" applyNumberFormat="1" applyFont="1" applyFill="1" applyBorder="1" applyAlignment="1" applyProtection="1">
      <alignment horizontal="center" vertical="center" wrapText="1"/>
    </xf>
    <xf numFmtId="0" fontId="2" fillId="3" borderId="3" xfId="0" applyNumberFormat="1" applyFont="1" applyFill="1" applyBorder="1" applyAlignment="1" applyProtection="1">
      <alignment horizontal="left" vertical="center" wrapText="1"/>
    </xf>
    <xf numFmtId="0" fontId="0" fillId="0" borderId="0" xfId="0" applyAlignment="1">
      <alignment wrapText="1"/>
    </xf>
    <xf numFmtId="0" fontId="0" fillId="0" borderId="0" xfId="0" applyAlignment="1">
      <alignment horizontal="center" vertical="center" wrapText="1"/>
    </xf>
    <xf numFmtId="0" fontId="5" fillId="0" borderId="0" xfId="0" applyFont="1" applyAlignment="1">
      <alignment horizontal="center" vertical="center"/>
    </xf>
    <xf numFmtId="0" fontId="6" fillId="0" borderId="0" xfId="0" applyFont="1" applyAlignment="1">
      <alignment horizontal="center" vertical="center" wrapText="1"/>
    </xf>
    <xf numFmtId="0" fontId="0" fillId="0" borderId="0" xfId="0" applyAlignment="1">
      <alignment horizontal="center" vertical="center"/>
    </xf>
    <xf numFmtId="0" fontId="0" fillId="0" borderId="0" xfId="0" applyFill="1"/>
    <xf numFmtId="0" fontId="4" fillId="0" borderId="0" xfId="0" applyFont="1" applyFill="1" applyAlignment="1">
      <alignment horizontal="center" vertical="center" wrapText="1"/>
    </xf>
    <xf numFmtId="0" fontId="0" fillId="0" borderId="0" xfId="0" applyFill="1" applyAlignment="1">
      <alignment horizontal="center" vertical="center"/>
    </xf>
    <xf numFmtId="0" fontId="0" fillId="0" borderId="0" xfId="0" applyFill="1" applyAlignment="1">
      <alignment wrapText="1"/>
    </xf>
    <xf numFmtId="0" fontId="0" fillId="0" borderId="0" xfId="0" applyFill="1" applyAlignment="1">
      <alignment horizontal="center" vertical="center" wrapText="1"/>
    </xf>
    <xf numFmtId="0" fontId="3" fillId="0" borderId="0" xfId="0" applyFont="1" applyFill="1" applyAlignment="1">
      <alignment horizontal="center" vertical="center"/>
    </xf>
    <xf numFmtId="0" fontId="8" fillId="0" borderId="4" xfId="0" applyFont="1" applyFill="1" applyBorder="1" applyAlignment="1">
      <alignment horizontal="center" vertical="center" wrapText="1"/>
    </xf>
    <xf numFmtId="0" fontId="9" fillId="0" borderId="4" xfId="0" applyFont="1" applyFill="1" applyBorder="1" applyAlignment="1">
      <alignment horizontal="center" vertical="center"/>
    </xf>
    <xf numFmtId="0" fontId="9" fillId="0" borderId="4" xfId="0" applyFont="1" applyFill="1" applyBorder="1" applyAlignment="1">
      <alignment horizontal="center" vertical="center" wrapText="1"/>
    </xf>
    <xf numFmtId="0" fontId="9" fillId="0" borderId="1" xfId="0" applyFont="1" applyFill="1" applyBorder="1" applyAlignment="1">
      <alignment horizontal="center" vertical="center" wrapText="1"/>
    </xf>
    <xf numFmtId="0" fontId="3" fillId="0" borderId="0" xfId="0" applyFont="1" applyFill="1" applyAlignment="1">
      <alignment horizontal="center" vertical="center" wrapText="1"/>
    </xf>
    <xf numFmtId="0" fontId="0" fillId="0" borderId="0" xfId="0" applyFill="1" applyAlignment="1">
      <alignment vertical="center"/>
    </xf>
    <xf numFmtId="0" fontId="1" fillId="0" borderId="2" xfId="0" applyNumberFormat="1" applyFont="1" applyFill="1" applyBorder="1" applyAlignment="1" applyProtection="1">
      <alignment horizontal="center" vertical="center" wrapText="1"/>
    </xf>
    <xf numFmtId="0" fontId="10" fillId="0" borderId="4" xfId="0" applyFont="1" applyFill="1" applyBorder="1" applyAlignment="1">
      <alignment horizontal="center" vertical="center" wrapText="1"/>
    </xf>
    <xf numFmtId="0" fontId="7" fillId="0" borderId="0" xfId="1" applyFill="1" applyAlignment="1">
      <alignment horizontal="center" vertical="center" wrapText="1"/>
    </xf>
    <xf numFmtId="0" fontId="0" fillId="0" borderId="1" xfId="0" applyFill="1" applyBorder="1" applyAlignment="1">
      <alignment horizontal="center" vertical="center"/>
    </xf>
    <xf numFmtId="0" fontId="0" fillId="0" borderId="1" xfId="0" applyFill="1" applyBorder="1" applyAlignment="1">
      <alignment horizontal="center" vertical="center" wrapText="1"/>
    </xf>
    <xf numFmtId="0" fontId="7" fillId="0" borderId="1" xfId="1" applyFill="1" applyBorder="1" applyAlignment="1">
      <alignment horizontal="center" vertical="center" wrapText="1"/>
    </xf>
    <xf numFmtId="0" fontId="11" fillId="0" borderId="1" xfId="0" applyFont="1" applyFill="1" applyBorder="1" applyAlignment="1">
      <alignment horizontal="center" vertical="center"/>
    </xf>
    <xf numFmtId="0" fontId="11" fillId="0" borderId="1" xfId="0" applyFont="1" applyFill="1" applyBorder="1" applyAlignment="1">
      <alignment horizontal="center" wrapText="1"/>
    </xf>
    <xf numFmtId="0" fontId="11" fillId="0" borderId="1" xfId="0" applyFont="1" applyFill="1" applyBorder="1" applyAlignment="1">
      <alignment horizontal="center" vertical="center" wrapText="1"/>
    </xf>
    <xf numFmtId="0" fontId="0" fillId="0" borderId="0" xfId="0" applyAlignment="1">
      <alignment horizontal="center"/>
    </xf>
    <xf numFmtId="0" fontId="6" fillId="0" borderId="0" xfId="0" applyFont="1" applyAlignment="1">
      <alignment horizontal="center" vertical="center"/>
    </xf>
    <xf numFmtId="9" fontId="5" fillId="0" borderId="0" xfId="0" applyNumberFormat="1" applyFont="1" applyAlignment="1">
      <alignment horizontal="center" vertical="center"/>
    </xf>
    <xf numFmtId="0" fontId="8" fillId="4" borderId="4" xfId="0" applyFont="1" applyFill="1" applyBorder="1" applyAlignment="1">
      <alignment horizontal="center" vertical="center" wrapText="1"/>
    </xf>
    <xf numFmtId="0" fontId="0" fillId="4" borderId="0" xfId="0" applyFill="1" applyAlignment="1">
      <alignment horizontal="center" vertical="center" wrapText="1"/>
    </xf>
    <xf numFmtId="164" fontId="0" fillId="0" borderId="0" xfId="0" applyNumberFormat="1"/>
    <xf numFmtId="164" fontId="0" fillId="0" borderId="0" xfId="0" applyNumberFormat="1" applyFill="1" applyAlignment="1">
      <alignment horizontal="center" vertical="center"/>
    </xf>
    <xf numFmtId="164" fontId="0" fillId="0" borderId="0" xfId="0" applyNumberFormat="1" applyFill="1" applyAlignment="1">
      <alignment horizontal="center" vertical="center" wrapText="1"/>
    </xf>
    <xf numFmtId="0" fontId="14" fillId="3" borderId="1" xfId="2" applyFont="1" applyAlignment="1">
      <alignment horizontal="center" vertical="center"/>
    </xf>
    <xf numFmtId="0" fontId="14" fillId="3" borderId="1" xfId="2" applyFont="1"/>
    <xf numFmtId="0" fontId="13" fillId="3" borderId="1" xfId="2"/>
    <xf numFmtId="0" fontId="13" fillId="3" borderId="1" xfId="2" applyAlignment="1">
      <alignment horizontal="center" vertical="center"/>
    </xf>
    <xf numFmtId="0" fontId="7" fillId="3" borderId="1" xfId="3" applyAlignment="1">
      <alignment horizontal="center" vertical="center" wrapText="1"/>
    </xf>
    <xf numFmtId="0" fontId="7" fillId="3" borderId="1" xfId="3" applyAlignment="1">
      <alignment horizontal="center" vertical="center"/>
    </xf>
  </cellXfs>
  <cellStyles count="4">
    <cellStyle name="Hyperlink" xfId="1" builtinId="8"/>
    <cellStyle name="Hyperlink 2" xfId="3" xr:uid="{E5DBA05A-8B2F-40F7-A6DC-FA080DF5D2AB}"/>
    <cellStyle name="Normal" xfId="0" builtinId="0"/>
    <cellStyle name="Normal 2" xfId="2" xr:uid="{44B3F962-8285-4468-984E-CF3E64F748D9}"/>
  </cellStyles>
  <dxfs count="27">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alignment horizontal="center" vertical="center" textRotation="0" indent="0" justifyLastLine="0" shrinkToFit="0" readingOrder="0"/>
    </dxf>
    <dxf>
      <font>
        <strike val="0"/>
        <outline val="0"/>
        <shadow val="0"/>
        <u val="none"/>
        <vertAlign val="baseline"/>
        <sz val="12"/>
        <color theme="1"/>
        <name val="Arial"/>
        <family val="2"/>
        <scheme val="none"/>
      </font>
      <alignment horizontal="center" vertical="center" textRotation="0" wrapText="0" indent="0" justifyLastLine="0" shrinkToFit="0" readingOrder="0"/>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center" vertical="center" textRotation="0" wrapText="1" indent="0" justifyLastLine="0" shrinkToFit="0" readingOrder="0"/>
      <border diagonalUp="0" diagonalDown="0" outline="0">
        <left style="thin">
          <color theme="6" tint="0.39997558519241921"/>
        </left>
        <right/>
        <top style="thin">
          <color theme="6" tint="0.39997558519241921"/>
        </top>
        <bottom style="thin">
          <color theme="6" tint="0.39997558519241921"/>
        </bottom>
      </border>
    </dxf>
    <dxf>
      <fill>
        <patternFill patternType="none">
          <fgColor indexed="64"/>
          <bgColor auto="1"/>
        </patternFill>
      </fill>
    </dxf>
    <dxf>
      <font>
        <b/>
        <i val="0"/>
        <strike val="0"/>
        <condense val="0"/>
        <extend val="0"/>
        <outline val="0"/>
        <shadow val="0"/>
        <u val="none"/>
        <vertAlign val="baseline"/>
        <sz val="11"/>
        <color theme="1"/>
        <name val="Calibri"/>
        <family val="2"/>
        <scheme val="minor"/>
      </font>
      <fill>
        <patternFill patternType="none">
          <fgColor indexed="64"/>
          <bgColor auto="1"/>
        </patternFill>
      </fill>
      <alignment horizontal="center" vertical="bottom" textRotation="0" wrapText="0" indent="0" justifyLastLine="0" shrinkToFit="0" readingOrder="0"/>
    </dxf>
    <dxf>
      <fill>
        <patternFill>
          <bgColor theme="0" tint="-4.9989318521683403E-2"/>
        </patternFill>
      </fill>
    </dxf>
    <dxf>
      <fill>
        <patternFill>
          <bgColor theme="0" tint="-4.9989318521683403E-2"/>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10</xdr:row>
      <xdr:rowOff>0</xdr:rowOff>
    </xdr:from>
    <xdr:to>
      <xdr:col>1</xdr:col>
      <xdr:colOff>2988873</xdr:colOff>
      <xdr:row>10</xdr:row>
      <xdr:rowOff>1901296</xdr:rowOff>
    </xdr:to>
    <xdr:pic>
      <xdr:nvPicPr>
        <xdr:cNvPr id="2" name="Picture 1">
          <a:extLst>
            <a:ext uri="{FF2B5EF4-FFF2-40B4-BE49-F238E27FC236}">
              <a16:creationId xmlns:a16="http://schemas.microsoft.com/office/drawing/2014/main" id="{FE43FC8A-3C5F-4C1C-8F89-560993B153F5}"/>
            </a:ext>
          </a:extLst>
        </xdr:cNvPr>
        <xdr:cNvPicPr>
          <a:picLocks noChangeAspect="1"/>
        </xdr:cNvPicPr>
      </xdr:nvPicPr>
      <xdr:blipFill>
        <a:blip xmlns:r="http://schemas.openxmlformats.org/officeDocument/2006/relationships" r:embed="rId1"/>
        <a:stretch>
          <a:fillRect/>
        </a:stretch>
      </xdr:blipFill>
      <xdr:spPr>
        <a:xfrm>
          <a:off x="590551" y="17230725"/>
          <a:ext cx="2988872" cy="1901296"/>
        </a:xfrm>
        <a:prstGeom prst="rect">
          <a:avLst/>
        </a:prstGeom>
      </xdr:spPr>
    </xdr:pic>
    <xdr:clientData/>
  </xdr:twoCellAnchor>
  <xdr:twoCellAnchor editAs="oneCell">
    <xdr:from>
      <xdr:col>1</xdr:col>
      <xdr:colOff>674687</xdr:colOff>
      <xdr:row>31</xdr:row>
      <xdr:rowOff>119062</xdr:rowOff>
    </xdr:from>
    <xdr:to>
      <xdr:col>1</xdr:col>
      <xdr:colOff>2873219</xdr:colOff>
      <xdr:row>31</xdr:row>
      <xdr:rowOff>1368954</xdr:rowOff>
    </xdr:to>
    <xdr:pic>
      <xdr:nvPicPr>
        <xdr:cNvPr id="3" name="Picture 2">
          <a:extLst>
            <a:ext uri="{FF2B5EF4-FFF2-40B4-BE49-F238E27FC236}">
              <a16:creationId xmlns:a16="http://schemas.microsoft.com/office/drawing/2014/main" id="{91757147-1671-44F2-B574-F9852F75B368}"/>
            </a:ext>
          </a:extLst>
        </xdr:cNvPr>
        <xdr:cNvPicPr>
          <a:picLocks noChangeAspect="1"/>
        </xdr:cNvPicPr>
      </xdr:nvPicPr>
      <xdr:blipFill>
        <a:blip xmlns:r="http://schemas.openxmlformats.org/officeDocument/2006/relationships" r:embed="rId2"/>
        <a:stretch>
          <a:fillRect/>
        </a:stretch>
      </xdr:blipFill>
      <xdr:spPr>
        <a:xfrm>
          <a:off x="1265237" y="59888437"/>
          <a:ext cx="2198532" cy="1249892"/>
        </a:xfrm>
        <a:prstGeom prst="rect">
          <a:avLst/>
        </a:prstGeom>
      </xdr:spPr>
    </xdr:pic>
    <xdr:clientData/>
  </xdr:twoCellAnchor>
  <xdr:twoCellAnchor editAs="oneCell">
    <xdr:from>
      <xdr:col>1</xdr:col>
      <xdr:colOff>238125</xdr:colOff>
      <xdr:row>6</xdr:row>
      <xdr:rowOff>304270</xdr:rowOff>
    </xdr:from>
    <xdr:to>
      <xdr:col>1</xdr:col>
      <xdr:colOff>2758017</xdr:colOff>
      <xdr:row>6</xdr:row>
      <xdr:rowOff>1812395</xdr:rowOff>
    </xdr:to>
    <xdr:pic>
      <xdr:nvPicPr>
        <xdr:cNvPr id="4" name="Picture 3">
          <a:extLst>
            <a:ext uri="{FF2B5EF4-FFF2-40B4-BE49-F238E27FC236}">
              <a16:creationId xmlns:a16="http://schemas.microsoft.com/office/drawing/2014/main" id="{943CFA63-130F-4990-8296-090437B72860}"/>
            </a:ext>
          </a:extLst>
        </xdr:cNvPr>
        <xdr:cNvPicPr>
          <a:picLocks noChangeAspect="1"/>
        </xdr:cNvPicPr>
      </xdr:nvPicPr>
      <xdr:blipFill>
        <a:blip xmlns:r="http://schemas.openxmlformats.org/officeDocument/2006/relationships" r:embed="rId3"/>
        <a:stretch>
          <a:fillRect/>
        </a:stretch>
      </xdr:blipFill>
      <xdr:spPr>
        <a:xfrm>
          <a:off x="828675" y="8038570"/>
          <a:ext cx="2519892" cy="1508125"/>
        </a:xfrm>
        <a:prstGeom prst="rect">
          <a:avLst/>
        </a:prstGeom>
      </xdr:spPr>
    </xdr:pic>
    <xdr:clientData/>
  </xdr:twoCellAnchor>
  <xdr:twoCellAnchor editAs="oneCell">
    <xdr:from>
      <xdr:col>1</xdr:col>
      <xdr:colOff>318348</xdr:colOff>
      <xdr:row>16</xdr:row>
      <xdr:rowOff>383646</xdr:rowOff>
    </xdr:from>
    <xdr:to>
      <xdr:col>1</xdr:col>
      <xdr:colOff>3081436</xdr:colOff>
      <xdr:row>16</xdr:row>
      <xdr:rowOff>1921404</xdr:rowOff>
    </xdr:to>
    <xdr:pic>
      <xdr:nvPicPr>
        <xdr:cNvPr id="5" name="Picture 4">
          <a:extLst>
            <a:ext uri="{FF2B5EF4-FFF2-40B4-BE49-F238E27FC236}">
              <a16:creationId xmlns:a16="http://schemas.microsoft.com/office/drawing/2014/main" id="{8194012A-84D1-44A7-B7F2-48D4140466F0}"/>
            </a:ext>
          </a:extLst>
        </xdr:cNvPr>
        <xdr:cNvPicPr>
          <a:picLocks noChangeAspect="1"/>
        </xdr:cNvPicPr>
      </xdr:nvPicPr>
      <xdr:blipFill>
        <a:blip xmlns:r="http://schemas.openxmlformats.org/officeDocument/2006/relationships" r:embed="rId4"/>
        <a:stretch>
          <a:fillRect/>
        </a:stretch>
      </xdr:blipFill>
      <xdr:spPr>
        <a:xfrm>
          <a:off x="908898" y="30577896"/>
          <a:ext cx="2763088" cy="1537758"/>
        </a:xfrm>
        <a:prstGeom prst="rect">
          <a:avLst/>
        </a:prstGeom>
      </xdr:spPr>
    </xdr:pic>
    <xdr:clientData/>
  </xdr:twoCellAnchor>
  <xdr:twoCellAnchor editAs="oneCell">
    <xdr:from>
      <xdr:col>1</xdr:col>
      <xdr:colOff>0</xdr:colOff>
      <xdr:row>13</xdr:row>
      <xdr:rowOff>1</xdr:rowOff>
    </xdr:from>
    <xdr:to>
      <xdr:col>1</xdr:col>
      <xdr:colOff>3103435</xdr:colOff>
      <xdr:row>13</xdr:row>
      <xdr:rowOff>1769006</xdr:rowOff>
    </xdr:to>
    <xdr:pic>
      <xdr:nvPicPr>
        <xdr:cNvPr id="6" name="Picture 5">
          <a:extLst>
            <a:ext uri="{FF2B5EF4-FFF2-40B4-BE49-F238E27FC236}">
              <a16:creationId xmlns:a16="http://schemas.microsoft.com/office/drawing/2014/main" id="{553C5C30-D9B8-4C43-BA08-B5485E532DEE}"/>
            </a:ext>
          </a:extLst>
        </xdr:cNvPr>
        <xdr:cNvPicPr>
          <a:picLocks noChangeAspect="1"/>
        </xdr:cNvPicPr>
      </xdr:nvPicPr>
      <xdr:blipFill>
        <a:blip xmlns:r="http://schemas.openxmlformats.org/officeDocument/2006/relationships" r:embed="rId5"/>
        <a:stretch>
          <a:fillRect/>
        </a:stretch>
      </xdr:blipFill>
      <xdr:spPr>
        <a:xfrm>
          <a:off x="590550" y="23841076"/>
          <a:ext cx="3103435" cy="1769005"/>
        </a:xfrm>
        <a:prstGeom prst="rect">
          <a:avLst/>
        </a:prstGeom>
      </xdr:spPr>
    </xdr:pic>
    <xdr:clientData/>
  </xdr:twoCellAnchor>
  <xdr:twoCellAnchor editAs="oneCell">
    <xdr:from>
      <xdr:col>1</xdr:col>
      <xdr:colOff>238125</xdr:colOff>
      <xdr:row>4</xdr:row>
      <xdr:rowOff>158751</xdr:rowOff>
    </xdr:from>
    <xdr:to>
      <xdr:col>1</xdr:col>
      <xdr:colOff>2834216</xdr:colOff>
      <xdr:row>4</xdr:row>
      <xdr:rowOff>1710529</xdr:rowOff>
    </xdr:to>
    <xdr:pic>
      <xdr:nvPicPr>
        <xdr:cNvPr id="7" name="Picture 6">
          <a:extLst>
            <a:ext uri="{FF2B5EF4-FFF2-40B4-BE49-F238E27FC236}">
              <a16:creationId xmlns:a16="http://schemas.microsoft.com/office/drawing/2014/main" id="{683E4156-174F-43ED-8663-7E754A67055F}"/>
            </a:ext>
          </a:extLst>
        </xdr:cNvPr>
        <xdr:cNvPicPr>
          <a:picLocks noChangeAspect="1"/>
        </xdr:cNvPicPr>
      </xdr:nvPicPr>
      <xdr:blipFill>
        <a:blip xmlns:r="http://schemas.openxmlformats.org/officeDocument/2006/relationships" r:embed="rId6"/>
        <a:stretch>
          <a:fillRect/>
        </a:stretch>
      </xdr:blipFill>
      <xdr:spPr>
        <a:xfrm>
          <a:off x="828675" y="5054601"/>
          <a:ext cx="2596091" cy="1551778"/>
        </a:xfrm>
        <a:prstGeom prst="rect">
          <a:avLst/>
        </a:prstGeom>
      </xdr:spPr>
    </xdr:pic>
    <xdr:clientData/>
  </xdr:twoCellAnchor>
  <xdr:twoCellAnchor editAs="oneCell">
    <xdr:from>
      <xdr:col>1</xdr:col>
      <xdr:colOff>1</xdr:colOff>
      <xdr:row>9</xdr:row>
      <xdr:rowOff>1</xdr:rowOff>
    </xdr:from>
    <xdr:to>
      <xdr:col>1</xdr:col>
      <xdr:colOff>3124359</xdr:colOff>
      <xdr:row>9</xdr:row>
      <xdr:rowOff>1805517</xdr:rowOff>
    </xdr:to>
    <xdr:pic>
      <xdr:nvPicPr>
        <xdr:cNvPr id="8" name="Picture 7">
          <a:extLst>
            <a:ext uri="{FF2B5EF4-FFF2-40B4-BE49-F238E27FC236}">
              <a16:creationId xmlns:a16="http://schemas.microsoft.com/office/drawing/2014/main" id="{FA69F4E7-C1D3-4D83-9166-8C74FFF99CB9}"/>
            </a:ext>
          </a:extLst>
        </xdr:cNvPr>
        <xdr:cNvPicPr>
          <a:picLocks noChangeAspect="1"/>
        </xdr:cNvPicPr>
      </xdr:nvPicPr>
      <xdr:blipFill>
        <a:blip xmlns:r="http://schemas.openxmlformats.org/officeDocument/2006/relationships" r:embed="rId7"/>
        <a:stretch>
          <a:fillRect/>
        </a:stretch>
      </xdr:blipFill>
      <xdr:spPr>
        <a:xfrm>
          <a:off x="590551" y="14506576"/>
          <a:ext cx="3124358" cy="1805516"/>
        </a:xfrm>
        <a:prstGeom prst="rect">
          <a:avLst/>
        </a:prstGeom>
      </xdr:spPr>
    </xdr:pic>
    <xdr:clientData/>
  </xdr:twoCellAnchor>
  <xdr:twoCellAnchor editAs="oneCell">
    <xdr:from>
      <xdr:col>1</xdr:col>
      <xdr:colOff>542396</xdr:colOff>
      <xdr:row>24</xdr:row>
      <xdr:rowOff>52916</xdr:rowOff>
    </xdr:from>
    <xdr:to>
      <xdr:col>1</xdr:col>
      <xdr:colOff>2701925</xdr:colOff>
      <xdr:row>24</xdr:row>
      <xdr:rowOff>1792842</xdr:rowOff>
    </xdr:to>
    <xdr:pic>
      <xdr:nvPicPr>
        <xdr:cNvPr id="9" name="Picture 8">
          <a:extLst>
            <a:ext uri="{FF2B5EF4-FFF2-40B4-BE49-F238E27FC236}">
              <a16:creationId xmlns:a16="http://schemas.microsoft.com/office/drawing/2014/main" id="{AF2B4AFD-DE87-4BB0-A57D-D5B5E8499E3A}"/>
            </a:ext>
          </a:extLst>
        </xdr:cNvPr>
        <xdr:cNvPicPr>
          <a:picLocks noChangeAspect="1"/>
        </xdr:cNvPicPr>
      </xdr:nvPicPr>
      <xdr:blipFill>
        <a:blip xmlns:r="http://schemas.openxmlformats.org/officeDocument/2006/relationships" r:embed="rId8"/>
        <a:stretch>
          <a:fillRect/>
        </a:stretch>
      </xdr:blipFill>
      <xdr:spPr>
        <a:xfrm>
          <a:off x="1132946" y="46830191"/>
          <a:ext cx="2159529" cy="1739926"/>
        </a:xfrm>
        <a:prstGeom prst="rect">
          <a:avLst/>
        </a:prstGeom>
      </xdr:spPr>
    </xdr:pic>
    <xdr:clientData/>
  </xdr:twoCellAnchor>
  <xdr:twoCellAnchor editAs="oneCell">
    <xdr:from>
      <xdr:col>1</xdr:col>
      <xdr:colOff>806979</xdr:colOff>
      <xdr:row>30</xdr:row>
      <xdr:rowOff>185207</xdr:rowOff>
    </xdr:from>
    <xdr:to>
      <xdr:col>1</xdr:col>
      <xdr:colOff>2853795</xdr:colOff>
      <xdr:row>30</xdr:row>
      <xdr:rowOff>1692079</xdr:rowOff>
    </xdr:to>
    <xdr:pic>
      <xdr:nvPicPr>
        <xdr:cNvPr id="10" name="Picture 9">
          <a:extLst>
            <a:ext uri="{FF2B5EF4-FFF2-40B4-BE49-F238E27FC236}">
              <a16:creationId xmlns:a16="http://schemas.microsoft.com/office/drawing/2014/main" id="{CA5B801F-CDFF-4A9C-8BA6-2E93B6C9770B}"/>
            </a:ext>
          </a:extLst>
        </xdr:cNvPr>
        <xdr:cNvPicPr>
          <a:picLocks noChangeAspect="1"/>
        </xdr:cNvPicPr>
      </xdr:nvPicPr>
      <xdr:blipFill>
        <a:blip xmlns:r="http://schemas.openxmlformats.org/officeDocument/2006/relationships" r:embed="rId9"/>
        <a:stretch>
          <a:fillRect/>
        </a:stretch>
      </xdr:blipFill>
      <xdr:spPr>
        <a:xfrm>
          <a:off x="1397529" y="58211507"/>
          <a:ext cx="2046816" cy="1506872"/>
        </a:xfrm>
        <a:prstGeom prst="rect">
          <a:avLst/>
        </a:prstGeom>
      </xdr:spPr>
    </xdr:pic>
    <xdr:clientData/>
  </xdr:twoCellAnchor>
  <xdr:twoCellAnchor editAs="oneCell">
    <xdr:from>
      <xdr:col>0</xdr:col>
      <xdr:colOff>449793</xdr:colOff>
      <xdr:row>14</xdr:row>
      <xdr:rowOff>211666</xdr:rowOff>
    </xdr:from>
    <xdr:to>
      <xdr:col>1</xdr:col>
      <xdr:colOff>3084145</xdr:colOff>
      <xdr:row>14</xdr:row>
      <xdr:rowOff>2073274</xdr:rowOff>
    </xdr:to>
    <xdr:pic>
      <xdr:nvPicPr>
        <xdr:cNvPr id="11" name="Picture 10">
          <a:extLst>
            <a:ext uri="{FF2B5EF4-FFF2-40B4-BE49-F238E27FC236}">
              <a16:creationId xmlns:a16="http://schemas.microsoft.com/office/drawing/2014/main" id="{75F1E104-BA6D-41BB-AED2-A6654959FC72}"/>
            </a:ext>
          </a:extLst>
        </xdr:cNvPr>
        <xdr:cNvPicPr>
          <a:picLocks noChangeAspect="1"/>
        </xdr:cNvPicPr>
      </xdr:nvPicPr>
      <xdr:blipFill>
        <a:blip xmlns:r="http://schemas.openxmlformats.org/officeDocument/2006/relationships" r:embed="rId10"/>
        <a:stretch>
          <a:fillRect/>
        </a:stretch>
      </xdr:blipFill>
      <xdr:spPr>
        <a:xfrm>
          <a:off x="449793" y="26205391"/>
          <a:ext cx="3224902" cy="1861608"/>
        </a:xfrm>
        <a:prstGeom prst="rect">
          <a:avLst/>
        </a:prstGeom>
      </xdr:spPr>
    </xdr:pic>
    <xdr:clientData/>
  </xdr:twoCellAnchor>
  <xdr:twoCellAnchor editAs="oneCell">
    <xdr:from>
      <xdr:col>1</xdr:col>
      <xdr:colOff>1</xdr:colOff>
      <xdr:row>3</xdr:row>
      <xdr:rowOff>1</xdr:rowOff>
    </xdr:from>
    <xdr:to>
      <xdr:col>1</xdr:col>
      <xdr:colOff>3045179</xdr:colOff>
      <xdr:row>3</xdr:row>
      <xdr:rowOff>1729318</xdr:rowOff>
    </xdr:to>
    <xdr:pic>
      <xdr:nvPicPr>
        <xdr:cNvPr id="12" name="Picture 11">
          <a:extLst>
            <a:ext uri="{FF2B5EF4-FFF2-40B4-BE49-F238E27FC236}">
              <a16:creationId xmlns:a16="http://schemas.microsoft.com/office/drawing/2014/main" id="{CE590B12-EC6D-4A39-874A-C9C9607BD2E7}"/>
            </a:ext>
          </a:extLst>
        </xdr:cNvPr>
        <xdr:cNvPicPr>
          <a:picLocks noChangeAspect="1"/>
        </xdr:cNvPicPr>
      </xdr:nvPicPr>
      <xdr:blipFill>
        <a:blip xmlns:r="http://schemas.openxmlformats.org/officeDocument/2006/relationships" r:embed="rId11"/>
        <a:stretch>
          <a:fillRect/>
        </a:stretch>
      </xdr:blipFill>
      <xdr:spPr>
        <a:xfrm>
          <a:off x="590551" y="3000376"/>
          <a:ext cx="3045178" cy="1729317"/>
        </a:xfrm>
        <a:prstGeom prst="rect">
          <a:avLst/>
        </a:prstGeom>
      </xdr:spPr>
    </xdr:pic>
    <xdr:clientData/>
  </xdr:twoCellAnchor>
  <xdr:twoCellAnchor editAs="oneCell">
    <xdr:from>
      <xdr:col>1</xdr:col>
      <xdr:colOff>330729</xdr:colOff>
      <xdr:row>26</xdr:row>
      <xdr:rowOff>264584</xdr:rowOff>
    </xdr:from>
    <xdr:to>
      <xdr:col>1</xdr:col>
      <xdr:colOff>3065462</xdr:colOff>
      <xdr:row>26</xdr:row>
      <xdr:rowOff>1826543</xdr:rowOff>
    </xdr:to>
    <xdr:pic>
      <xdr:nvPicPr>
        <xdr:cNvPr id="13" name="Picture 12">
          <a:extLst>
            <a:ext uri="{FF2B5EF4-FFF2-40B4-BE49-F238E27FC236}">
              <a16:creationId xmlns:a16="http://schemas.microsoft.com/office/drawing/2014/main" id="{0BA5B7C7-B534-4A51-B244-C3D2D43BB1E2}"/>
            </a:ext>
          </a:extLst>
        </xdr:cNvPr>
        <xdr:cNvPicPr>
          <a:picLocks noChangeAspect="1"/>
        </xdr:cNvPicPr>
      </xdr:nvPicPr>
      <xdr:blipFill>
        <a:blip xmlns:r="http://schemas.openxmlformats.org/officeDocument/2006/relationships" r:embed="rId12"/>
        <a:stretch>
          <a:fillRect/>
        </a:stretch>
      </xdr:blipFill>
      <xdr:spPr>
        <a:xfrm>
          <a:off x="921279" y="50880434"/>
          <a:ext cx="2734733" cy="1561959"/>
        </a:xfrm>
        <a:prstGeom prst="rect">
          <a:avLst/>
        </a:prstGeom>
      </xdr:spPr>
    </xdr:pic>
    <xdr:clientData/>
  </xdr:twoCellAnchor>
  <xdr:twoCellAnchor editAs="oneCell">
    <xdr:from>
      <xdr:col>1</xdr:col>
      <xdr:colOff>27321</xdr:colOff>
      <xdr:row>7</xdr:row>
      <xdr:rowOff>251354</xdr:rowOff>
    </xdr:from>
    <xdr:to>
      <xdr:col>1</xdr:col>
      <xdr:colOff>2986088</xdr:colOff>
      <xdr:row>7</xdr:row>
      <xdr:rowOff>1902099</xdr:rowOff>
    </xdr:to>
    <xdr:pic>
      <xdr:nvPicPr>
        <xdr:cNvPr id="14" name="Picture 13">
          <a:extLst>
            <a:ext uri="{FF2B5EF4-FFF2-40B4-BE49-F238E27FC236}">
              <a16:creationId xmlns:a16="http://schemas.microsoft.com/office/drawing/2014/main" id="{22F18BEB-AE63-445F-8DB1-DCBB5D651B4E}"/>
            </a:ext>
          </a:extLst>
        </xdr:cNvPr>
        <xdr:cNvPicPr>
          <a:picLocks noChangeAspect="1"/>
        </xdr:cNvPicPr>
      </xdr:nvPicPr>
      <xdr:blipFill>
        <a:blip xmlns:r="http://schemas.openxmlformats.org/officeDocument/2006/relationships" r:embed="rId13"/>
        <a:stretch>
          <a:fillRect/>
        </a:stretch>
      </xdr:blipFill>
      <xdr:spPr>
        <a:xfrm>
          <a:off x="617871" y="9862079"/>
          <a:ext cx="2958767" cy="1650745"/>
        </a:xfrm>
        <a:prstGeom prst="rect">
          <a:avLst/>
        </a:prstGeom>
      </xdr:spPr>
    </xdr:pic>
    <xdr:clientData/>
  </xdr:twoCellAnchor>
  <xdr:twoCellAnchor editAs="oneCell">
    <xdr:from>
      <xdr:col>1</xdr:col>
      <xdr:colOff>277814</xdr:colOff>
      <xdr:row>20</xdr:row>
      <xdr:rowOff>185208</xdr:rowOff>
    </xdr:from>
    <xdr:to>
      <xdr:col>1</xdr:col>
      <xdr:colOff>2893483</xdr:colOff>
      <xdr:row>20</xdr:row>
      <xdr:rowOff>1748852</xdr:rowOff>
    </xdr:to>
    <xdr:pic>
      <xdr:nvPicPr>
        <xdr:cNvPr id="15" name="Picture 14">
          <a:extLst>
            <a:ext uri="{FF2B5EF4-FFF2-40B4-BE49-F238E27FC236}">
              <a16:creationId xmlns:a16="http://schemas.microsoft.com/office/drawing/2014/main" id="{E93175AD-54C9-4128-A8D0-632DD3CE5374}"/>
            </a:ext>
          </a:extLst>
        </xdr:cNvPr>
        <xdr:cNvPicPr>
          <a:picLocks noChangeAspect="1"/>
        </xdr:cNvPicPr>
      </xdr:nvPicPr>
      <xdr:blipFill>
        <a:blip xmlns:r="http://schemas.openxmlformats.org/officeDocument/2006/relationships" r:embed="rId14"/>
        <a:stretch>
          <a:fillRect/>
        </a:stretch>
      </xdr:blipFill>
      <xdr:spPr>
        <a:xfrm>
          <a:off x="868364" y="38570958"/>
          <a:ext cx="2615669" cy="1563644"/>
        </a:xfrm>
        <a:prstGeom prst="rect">
          <a:avLst/>
        </a:prstGeom>
      </xdr:spPr>
    </xdr:pic>
    <xdr:clientData/>
  </xdr:twoCellAnchor>
  <xdr:twoCellAnchor editAs="oneCell">
    <xdr:from>
      <xdr:col>1</xdr:col>
      <xdr:colOff>0</xdr:colOff>
      <xdr:row>11</xdr:row>
      <xdr:rowOff>0</xdr:rowOff>
    </xdr:from>
    <xdr:to>
      <xdr:col>1</xdr:col>
      <xdr:colOff>3141605</xdr:colOff>
      <xdr:row>11</xdr:row>
      <xdr:rowOff>1733021</xdr:rowOff>
    </xdr:to>
    <xdr:pic>
      <xdr:nvPicPr>
        <xdr:cNvPr id="16" name="Picture 15">
          <a:extLst>
            <a:ext uri="{FF2B5EF4-FFF2-40B4-BE49-F238E27FC236}">
              <a16:creationId xmlns:a16="http://schemas.microsoft.com/office/drawing/2014/main" id="{64543E1B-1766-456F-B898-401F47DC140C}"/>
            </a:ext>
          </a:extLst>
        </xdr:cNvPr>
        <xdr:cNvPicPr>
          <a:picLocks noChangeAspect="1"/>
        </xdr:cNvPicPr>
      </xdr:nvPicPr>
      <xdr:blipFill>
        <a:blip xmlns:r="http://schemas.openxmlformats.org/officeDocument/2006/relationships" r:embed="rId15"/>
        <a:stretch>
          <a:fillRect/>
        </a:stretch>
      </xdr:blipFill>
      <xdr:spPr>
        <a:xfrm>
          <a:off x="590550" y="19478625"/>
          <a:ext cx="3141605" cy="1733021"/>
        </a:xfrm>
        <a:prstGeom prst="rect">
          <a:avLst/>
        </a:prstGeom>
      </xdr:spPr>
    </xdr:pic>
    <xdr:clientData/>
  </xdr:twoCellAnchor>
  <xdr:twoCellAnchor editAs="oneCell">
    <xdr:from>
      <xdr:col>1</xdr:col>
      <xdr:colOff>621770</xdr:colOff>
      <xdr:row>25</xdr:row>
      <xdr:rowOff>145522</xdr:rowOff>
    </xdr:from>
    <xdr:to>
      <xdr:col>1</xdr:col>
      <xdr:colOff>2473853</xdr:colOff>
      <xdr:row>25</xdr:row>
      <xdr:rowOff>1938352</xdr:rowOff>
    </xdr:to>
    <xdr:pic>
      <xdr:nvPicPr>
        <xdr:cNvPr id="17" name="Picture 16">
          <a:extLst>
            <a:ext uri="{FF2B5EF4-FFF2-40B4-BE49-F238E27FC236}">
              <a16:creationId xmlns:a16="http://schemas.microsoft.com/office/drawing/2014/main" id="{671950D8-1533-46CA-B84E-9624CE0D910C}"/>
            </a:ext>
          </a:extLst>
        </xdr:cNvPr>
        <xdr:cNvPicPr>
          <a:picLocks noChangeAspect="1"/>
        </xdr:cNvPicPr>
      </xdr:nvPicPr>
      <xdr:blipFill>
        <a:blip xmlns:r="http://schemas.openxmlformats.org/officeDocument/2006/relationships" r:embed="rId16"/>
        <a:stretch>
          <a:fillRect/>
        </a:stretch>
      </xdr:blipFill>
      <xdr:spPr>
        <a:xfrm>
          <a:off x="1212320" y="48742072"/>
          <a:ext cx="1852083" cy="1792830"/>
        </a:xfrm>
        <a:prstGeom prst="rect">
          <a:avLst/>
        </a:prstGeom>
      </xdr:spPr>
    </xdr:pic>
    <xdr:clientData/>
  </xdr:twoCellAnchor>
  <xdr:twoCellAnchor editAs="oneCell">
    <xdr:from>
      <xdr:col>0</xdr:col>
      <xdr:colOff>515938</xdr:colOff>
      <xdr:row>21</xdr:row>
      <xdr:rowOff>291042</xdr:rowOff>
    </xdr:from>
    <xdr:to>
      <xdr:col>1</xdr:col>
      <xdr:colOff>3177404</xdr:colOff>
      <xdr:row>21</xdr:row>
      <xdr:rowOff>2093384</xdr:rowOff>
    </xdr:to>
    <xdr:pic>
      <xdr:nvPicPr>
        <xdr:cNvPr id="18" name="Picture 17">
          <a:extLst>
            <a:ext uri="{FF2B5EF4-FFF2-40B4-BE49-F238E27FC236}">
              <a16:creationId xmlns:a16="http://schemas.microsoft.com/office/drawing/2014/main" id="{E7EC1BF8-C1D8-40EE-BF7F-30B6D5C88DA5}"/>
            </a:ext>
          </a:extLst>
        </xdr:cNvPr>
        <xdr:cNvPicPr>
          <a:picLocks noChangeAspect="1"/>
        </xdr:cNvPicPr>
      </xdr:nvPicPr>
      <xdr:blipFill>
        <a:blip xmlns:r="http://schemas.openxmlformats.org/officeDocument/2006/relationships" r:embed="rId17"/>
        <a:stretch>
          <a:fillRect/>
        </a:stretch>
      </xdr:blipFill>
      <xdr:spPr>
        <a:xfrm>
          <a:off x="515938" y="40600842"/>
          <a:ext cx="3252016" cy="1802342"/>
        </a:xfrm>
        <a:prstGeom prst="rect">
          <a:avLst/>
        </a:prstGeom>
      </xdr:spPr>
    </xdr:pic>
    <xdr:clientData/>
  </xdr:twoCellAnchor>
  <xdr:twoCellAnchor editAs="oneCell">
    <xdr:from>
      <xdr:col>1</xdr:col>
      <xdr:colOff>39688</xdr:colOff>
      <xdr:row>23</xdr:row>
      <xdr:rowOff>0</xdr:rowOff>
    </xdr:from>
    <xdr:to>
      <xdr:col>1</xdr:col>
      <xdr:colOff>2689624</xdr:colOff>
      <xdr:row>23</xdr:row>
      <xdr:rowOff>1597025</xdr:rowOff>
    </xdr:to>
    <xdr:pic>
      <xdr:nvPicPr>
        <xdr:cNvPr id="19" name="Picture 18">
          <a:extLst>
            <a:ext uri="{FF2B5EF4-FFF2-40B4-BE49-F238E27FC236}">
              <a16:creationId xmlns:a16="http://schemas.microsoft.com/office/drawing/2014/main" id="{127E18D2-4BED-4CA9-9B41-C83AE43D4430}"/>
            </a:ext>
          </a:extLst>
        </xdr:cNvPr>
        <xdr:cNvPicPr>
          <a:picLocks noChangeAspect="1"/>
        </xdr:cNvPicPr>
      </xdr:nvPicPr>
      <xdr:blipFill>
        <a:blip xmlns:r="http://schemas.openxmlformats.org/officeDocument/2006/relationships" r:embed="rId18"/>
        <a:stretch>
          <a:fillRect/>
        </a:stretch>
      </xdr:blipFill>
      <xdr:spPr>
        <a:xfrm>
          <a:off x="630238" y="44586525"/>
          <a:ext cx="2649936" cy="1597025"/>
        </a:xfrm>
        <a:prstGeom prst="rect">
          <a:avLst/>
        </a:prstGeom>
      </xdr:spPr>
    </xdr:pic>
    <xdr:clientData/>
  </xdr:twoCellAnchor>
  <xdr:twoCellAnchor editAs="oneCell">
    <xdr:from>
      <xdr:col>1</xdr:col>
      <xdr:colOff>92604</xdr:colOff>
      <xdr:row>12</xdr:row>
      <xdr:rowOff>264584</xdr:rowOff>
    </xdr:from>
    <xdr:to>
      <xdr:col>1</xdr:col>
      <xdr:colOff>3108854</xdr:colOff>
      <xdr:row>12</xdr:row>
      <xdr:rowOff>1977554</xdr:rowOff>
    </xdr:to>
    <xdr:pic>
      <xdr:nvPicPr>
        <xdr:cNvPr id="20" name="Picture 19">
          <a:extLst>
            <a:ext uri="{FF2B5EF4-FFF2-40B4-BE49-F238E27FC236}">
              <a16:creationId xmlns:a16="http://schemas.microsoft.com/office/drawing/2014/main" id="{816993EB-2197-4021-BB2E-2B7E680EBF18}"/>
            </a:ext>
          </a:extLst>
        </xdr:cNvPr>
        <xdr:cNvPicPr>
          <a:picLocks noChangeAspect="1"/>
        </xdr:cNvPicPr>
      </xdr:nvPicPr>
      <xdr:blipFill>
        <a:blip xmlns:r="http://schemas.openxmlformats.org/officeDocument/2006/relationships" r:embed="rId19"/>
        <a:stretch>
          <a:fillRect/>
        </a:stretch>
      </xdr:blipFill>
      <xdr:spPr>
        <a:xfrm>
          <a:off x="683154" y="21772034"/>
          <a:ext cx="3016250" cy="1712970"/>
        </a:xfrm>
        <a:prstGeom prst="rect">
          <a:avLst/>
        </a:prstGeom>
      </xdr:spPr>
    </xdr:pic>
    <xdr:clientData/>
  </xdr:twoCellAnchor>
  <xdr:twoCellAnchor editAs="oneCell">
    <xdr:from>
      <xdr:col>1</xdr:col>
      <xdr:colOff>405696</xdr:colOff>
      <xdr:row>19</xdr:row>
      <xdr:rowOff>52917</xdr:rowOff>
    </xdr:from>
    <xdr:to>
      <xdr:col>1</xdr:col>
      <xdr:colOff>2840077</xdr:colOff>
      <xdr:row>20</xdr:row>
      <xdr:rowOff>52918</xdr:rowOff>
    </xdr:to>
    <xdr:pic>
      <xdr:nvPicPr>
        <xdr:cNvPr id="21" name="Picture 20">
          <a:extLst>
            <a:ext uri="{FF2B5EF4-FFF2-40B4-BE49-F238E27FC236}">
              <a16:creationId xmlns:a16="http://schemas.microsoft.com/office/drawing/2014/main" id="{3A61E939-8FA2-4219-AE08-825FB5099B3A}"/>
            </a:ext>
          </a:extLst>
        </xdr:cNvPr>
        <xdr:cNvPicPr>
          <a:picLocks noChangeAspect="1"/>
        </xdr:cNvPicPr>
      </xdr:nvPicPr>
      <xdr:blipFill>
        <a:blip xmlns:r="http://schemas.openxmlformats.org/officeDocument/2006/relationships" r:embed="rId20"/>
        <a:stretch>
          <a:fillRect/>
        </a:stretch>
      </xdr:blipFill>
      <xdr:spPr>
        <a:xfrm>
          <a:off x="996246" y="37028967"/>
          <a:ext cx="2434381" cy="1409701"/>
        </a:xfrm>
        <a:prstGeom prst="rect">
          <a:avLst/>
        </a:prstGeom>
      </xdr:spPr>
    </xdr:pic>
    <xdr:clientData/>
  </xdr:twoCellAnchor>
  <xdr:twoCellAnchor editAs="oneCell">
    <xdr:from>
      <xdr:col>1</xdr:col>
      <xdr:colOff>288636</xdr:colOff>
      <xdr:row>17</xdr:row>
      <xdr:rowOff>184727</xdr:rowOff>
    </xdr:from>
    <xdr:to>
      <xdr:col>1</xdr:col>
      <xdr:colOff>3116395</xdr:colOff>
      <xdr:row>17</xdr:row>
      <xdr:rowOff>2283979</xdr:rowOff>
    </xdr:to>
    <xdr:pic>
      <xdr:nvPicPr>
        <xdr:cNvPr id="22" name="Picture 21">
          <a:extLst>
            <a:ext uri="{FF2B5EF4-FFF2-40B4-BE49-F238E27FC236}">
              <a16:creationId xmlns:a16="http://schemas.microsoft.com/office/drawing/2014/main" id="{97749A8C-B1B4-4F74-8524-960C0CCCBA72}"/>
            </a:ext>
          </a:extLst>
        </xdr:cNvPr>
        <xdr:cNvPicPr>
          <a:picLocks noChangeAspect="1"/>
        </xdr:cNvPicPr>
      </xdr:nvPicPr>
      <xdr:blipFill>
        <a:blip xmlns:r="http://schemas.openxmlformats.org/officeDocument/2006/relationships" r:embed="rId21"/>
        <a:stretch>
          <a:fillRect/>
        </a:stretch>
      </xdr:blipFill>
      <xdr:spPr>
        <a:xfrm>
          <a:off x="879186" y="32988827"/>
          <a:ext cx="2827759" cy="2099252"/>
        </a:xfrm>
        <a:prstGeom prst="rect">
          <a:avLst/>
        </a:prstGeom>
      </xdr:spPr>
    </xdr:pic>
    <xdr:clientData/>
  </xdr:twoCellAnchor>
  <xdr:twoCellAnchor editAs="oneCell">
    <xdr:from>
      <xdr:col>1</xdr:col>
      <xdr:colOff>1</xdr:colOff>
      <xdr:row>22</xdr:row>
      <xdr:rowOff>69273</xdr:rowOff>
    </xdr:from>
    <xdr:to>
      <xdr:col>1</xdr:col>
      <xdr:colOff>3064924</xdr:colOff>
      <xdr:row>22</xdr:row>
      <xdr:rowOff>1859395</xdr:rowOff>
    </xdr:to>
    <xdr:pic>
      <xdr:nvPicPr>
        <xdr:cNvPr id="23" name="Picture 22">
          <a:extLst>
            <a:ext uri="{FF2B5EF4-FFF2-40B4-BE49-F238E27FC236}">
              <a16:creationId xmlns:a16="http://schemas.microsoft.com/office/drawing/2014/main" id="{0A7C09DF-EBCB-4F78-88B6-A3C04E740B60}"/>
            </a:ext>
          </a:extLst>
        </xdr:cNvPr>
        <xdr:cNvPicPr>
          <a:picLocks noChangeAspect="1"/>
        </xdr:cNvPicPr>
      </xdr:nvPicPr>
      <xdr:blipFill>
        <a:blip xmlns:r="http://schemas.openxmlformats.org/officeDocument/2006/relationships" r:embed="rId22"/>
        <a:stretch>
          <a:fillRect/>
        </a:stretch>
      </xdr:blipFill>
      <xdr:spPr>
        <a:xfrm>
          <a:off x="590551" y="42703173"/>
          <a:ext cx="3064923" cy="1790122"/>
        </a:xfrm>
        <a:prstGeom prst="rect">
          <a:avLst/>
        </a:prstGeom>
      </xdr:spPr>
    </xdr:pic>
    <xdr:clientData/>
  </xdr:twoCellAnchor>
  <xdr:twoCellAnchor editAs="oneCell">
    <xdr:from>
      <xdr:col>1</xdr:col>
      <xdr:colOff>534846</xdr:colOff>
      <xdr:row>18</xdr:row>
      <xdr:rowOff>23669</xdr:rowOff>
    </xdr:from>
    <xdr:to>
      <xdr:col>1</xdr:col>
      <xdr:colOff>3120448</xdr:colOff>
      <xdr:row>18</xdr:row>
      <xdr:rowOff>1543138</xdr:rowOff>
    </xdr:to>
    <xdr:pic>
      <xdr:nvPicPr>
        <xdr:cNvPr id="24" name="Picture 23">
          <a:extLst>
            <a:ext uri="{FF2B5EF4-FFF2-40B4-BE49-F238E27FC236}">
              <a16:creationId xmlns:a16="http://schemas.microsoft.com/office/drawing/2014/main" id="{C6B0CB66-E1BF-403D-A2AC-05F30678E988}"/>
            </a:ext>
          </a:extLst>
        </xdr:cNvPr>
        <xdr:cNvPicPr>
          <a:picLocks noChangeAspect="1"/>
        </xdr:cNvPicPr>
      </xdr:nvPicPr>
      <xdr:blipFill>
        <a:blip xmlns:r="http://schemas.openxmlformats.org/officeDocument/2006/relationships" r:embed="rId23"/>
        <a:stretch>
          <a:fillRect/>
        </a:stretch>
      </xdr:blipFill>
      <xdr:spPr>
        <a:xfrm>
          <a:off x="1125396" y="35161394"/>
          <a:ext cx="2585602" cy="1519469"/>
        </a:xfrm>
        <a:prstGeom prst="rect">
          <a:avLst/>
        </a:prstGeom>
      </xdr:spPr>
    </xdr:pic>
    <xdr:clientData/>
  </xdr:twoCellAnchor>
  <xdr:twoCellAnchor editAs="oneCell">
    <xdr:from>
      <xdr:col>1</xdr:col>
      <xdr:colOff>255157</xdr:colOff>
      <xdr:row>8</xdr:row>
      <xdr:rowOff>468169</xdr:rowOff>
    </xdr:from>
    <xdr:to>
      <xdr:col>1</xdr:col>
      <xdr:colOff>2838740</xdr:colOff>
      <xdr:row>8</xdr:row>
      <xdr:rowOff>2202147</xdr:rowOff>
    </xdr:to>
    <xdr:pic>
      <xdr:nvPicPr>
        <xdr:cNvPr id="25" name="Picture 24">
          <a:extLst>
            <a:ext uri="{FF2B5EF4-FFF2-40B4-BE49-F238E27FC236}">
              <a16:creationId xmlns:a16="http://schemas.microsoft.com/office/drawing/2014/main" id="{A4FAB41D-67D5-4CFA-B1F7-02751430A06E}"/>
            </a:ext>
          </a:extLst>
        </xdr:cNvPr>
        <xdr:cNvPicPr>
          <a:picLocks noChangeAspect="1"/>
        </xdr:cNvPicPr>
      </xdr:nvPicPr>
      <xdr:blipFill>
        <a:blip xmlns:r="http://schemas.openxmlformats.org/officeDocument/2006/relationships" r:embed="rId24"/>
        <a:stretch>
          <a:fillRect/>
        </a:stretch>
      </xdr:blipFill>
      <xdr:spPr>
        <a:xfrm>
          <a:off x="845707" y="12450619"/>
          <a:ext cx="2583583" cy="1733978"/>
        </a:xfrm>
        <a:prstGeom prst="rect">
          <a:avLst/>
        </a:prstGeom>
      </xdr:spPr>
    </xdr:pic>
    <xdr:clientData/>
  </xdr:twoCellAnchor>
  <xdr:twoCellAnchor editAs="oneCell">
    <xdr:from>
      <xdr:col>1</xdr:col>
      <xdr:colOff>207818</xdr:colOff>
      <xdr:row>29</xdr:row>
      <xdr:rowOff>161636</xdr:rowOff>
    </xdr:from>
    <xdr:to>
      <xdr:col>1</xdr:col>
      <xdr:colOff>2893952</xdr:colOff>
      <xdr:row>29</xdr:row>
      <xdr:rowOff>1792720</xdr:rowOff>
    </xdr:to>
    <xdr:pic>
      <xdr:nvPicPr>
        <xdr:cNvPr id="26" name="Picture 25">
          <a:extLst>
            <a:ext uri="{FF2B5EF4-FFF2-40B4-BE49-F238E27FC236}">
              <a16:creationId xmlns:a16="http://schemas.microsoft.com/office/drawing/2014/main" id="{B1B6F042-CE39-4F91-ABAA-8547357DE78B}"/>
            </a:ext>
          </a:extLst>
        </xdr:cNvPr>
        <xdr:cNvPicPr>
          <a:picLocks noChangeAspect="1"/>
        </xdr:cNvPicPr>
      </xdr:nvPicPr>
      <xdr:blipFill>
        <a:blip xmlns:r="http://schemas.openxmlformats.org/officeDocument/2006/relationships" r:embed="rId25"/>
        <a:stretch>
          <a:fillRect/>
        </a:stretch>
      </xdr:blipFill>
      <xdr:spPr>
        <a:xfrm>
          <a:off x="798368" y="56159111"/>
          <a:ext cx="2686134" cy="1631084"/>
        </a:xfrm>
        <a:prstGeom prst="rect">
          <a:avLst/>
        </a:prstGeom>
      </xdr:spPr>
    </xdr:pic>
    <xdr:clientData/>
  </xdr:twoCellAnchor>
  <xdr:twoCellAnchor editAs="oneCell">
    <xdr:from>
      <xdr:col>1</xdr:col>
      <xdr:colOff>127000</xdr:colOff>
      <xdr:row>28</xdr:row>
      <xdr:rowOff>162792</xdr:rowOff>
    </xdr:from>
    <xdr:to>
      <xdr:col>2</xdr:col>
      <xdr:colOff>88239</xdr:colOff>
      <xdr:row>28</xdr:row>
      <xdr:rowOff>1951183</xdr:rowOff>
    </xdr:to>
    <xdr:pic>
      <xdr:nvPicPr>
        <xdr:cNvPr id="27" name="Picture 26">
          <a:extLst>
            <a:ext uri="{FF2B5EF4-FFF2-40B4-BE49-F238E27FC236}">
              <a16:creationId xmlns:a16="http://schemas.microsoft.com/office/drawing/2014/main" id="{96659697-9DAB-4796-A2A5-86C08FC5DB40}"/>
            </a:ext>
          </a:extLst>
        </xdr:cNvPr>
        <xdr:cNvPicPr>
          <a:picLocks noChangeAspect="1"/>
        </xdr:cNvPicPr>
      </xdr:nvPicPr>
      <xdr:blipFill>
        <a:blip xmlns:r="http://schemas.openxmlformats.org/officeDocument/2006/relationships" r:embed="rId26"/>
        <a:stretch>
          <a:fillRect/>
        </a:stretch>
      </xdr:blipFill>
      <xdr:spPr>
        <a:xfrm>
          <a:off x="717550" y="54074292"/>
          <a:ext cx="3171164" cy="178839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211EBC-4C7D-48CC-8CF4-C6544B576B65}" name="Tabla1" displayName="Tabla1" ref="B1:S31" totalsRowShown="0" headerRowDxfId="24" dataDxfId="23">
  <autoFilter ref="B1:S31" xr:uid="{F209482E-187B-40FC-BC2F-53DFA649A0BE}"/>
  <tableColumns count="18">
    <tableColumn id="1" xr3:uid="{576A6FFD-3932-4344-802D-00155ED0E386}" name="Estuda" dataDxfId="22"/>
    <tableColumn id="19" xr3:uid="{E6687BD1-47DC-439E-9347-C37EAAC93B7F}" name="Equipos" dataDxfId="21"/>
    <tableColumn id="18" xr3:uid="{04433C05-4A1F-4677-812D-D323BC67E4E1}" name="Link repo" dataDxfId="20"/>
    <tableColumn id="17" xr3:uid="{0F39A895-CD3D-4485-ABB2-C90BC616FF79}" name="Observaciones generales" dataDxfId="19"/>
    <tableColumn id="9" xr3:uid="{0407B06C-DFC0-4E00-9736-07670EFD31CD}" name="ExtraDecimas" dataDxfId="18"/>
    <tableColumn id="2" xr3:uid="{025A2CEB-BEB7-477A-8953-206E5ADD1FF9}" name="Criterio 1" dataDxfId="17"/>
    <tableColumn id="12" xr3:uid="{DF88DCF6-5964-47B9-B96F-CF28CF3E7BB2}" name="Obs" dataDxfId="16"/>
    <tableColumn id="3" xr3:uid="{BC20D171-E72C-4CE6-90D6-091A57711DA9}" name="Criterio 2" dataDxfId="15"/>
    <tableColumn id="20" xr3:uid="{2BE1283D-ECAA-4DA6-A685-E6D8B02CE897}" name="ObsCriterio2" dataDxfId="14"/>
    <tableColumn id="4" xr3:uid="{459F9D8A-C542-4F75-8836-B955B270B917}" name="Criterio 3" dataDxfId="13"/>
    <tableColumn id="21" xr3:uid="{332DA865-935C-40AE-B01E-C942AC38706E}" name="ObsCriterio3" dataDxfId="12"/>
    <tableColumn id="5" xr3:uid="{30B85DA7-0DE1-4ACC-A8A8-5900E196C962}" name="Criterio 4" dataDxfId="11"/>
    <tableColumn id="6" xr3:uid="{42D78453-91F3-46C9-8F34-69F8A2EAC6AE}" name="Criterio 5" dataDxfId="10"/>
    <tableColumn id="22" xr3:uid="{1E9B5A75-DF02-45FB-90C6-9629AB744882}" name="ObsCriterio4-5" dataDxfId="9"/>
    <tableColumn id="23" xr3:uid="{661ED927-7DF5-466B-8362-25BF554336A4}" name="Autoevaluacion 15%" dataDxfId="8"/>
    <tableColumn id="24" xr3:uid="{A8160297-AF5A-414A-8C7C-2F09A0CE6AC7}" name="Columna4" dataDxfId="7"/>
    <tableColumn id="7" xr3:uid="{C09F1A3D-5B2B-48DC-B6CA-67A0AF916375}" name="Criterio 6" dataDxfId="6"/>
    <tableColumn id="8" xr3:uid="{8E8E86D8-8178-4BFF-9C0F-E50CC31EA1B1}" name="Columna2" dataDxfId="5"/>
  </tableColumns>
  <tableStyleInfo name="TableStyleMedium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513429C-814B-4400-A61B-B762861968ED}" name="Tabla2" displayName="Tabla2" ref="C3:E32" totalsRowShown="0" headerRowDxfId="4" dataDxfId="3">
  <autoFilter ref="C3:E32" xr:uid="{0B34799A-61EB-452E-9D10-6E9CCC88902C}"/>
  <sortState xmlns:xlrd2="http://schemas.microsoft.com/office/spreadsheetml/2017/richdata2" ref="C4:C31">
    <sortCondition ref="C7:C35"/>
  </sortState>
  <tableColumns count="3">
    <tableColumn id="1" xr3:uid="{42C9C498-9DE6-4D55-AE6F-579A3C47F0A1}" name="Estudiante" dataDxfId="2"/>
    <tableColumn id="2" xr3:uid="{F03164B7-0BC4-4EC4-9110-43BF25149390}" name="URL" dataDxfId="1"/>
    <tableColumn id="3" xr3:uid="{0E1905DB-BCFC-408F-B53C-DB6BA8E5AAC8}" name="Column1" dataDxfId="0"/>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8" Type="http://schemas.openxmlformats.org/officeDocument/2006/relationships/hyperlink" Target="https://github.com/santigamboa/POO2021-1SGO" TargetMode="External"/><Relationship Id="rId3" Type="http://schemas.openxmlformats.org/officeDocument/2006/relationships/hyperlink" Target="https://github.com/JohannR513/POO_Johann_Ruano" TargetMode="External"/><Relationship Id="rId7" Type="http://schemas.openxmlformats.org/officeDocument/2006/relationships/hyperlink" Target="https://github.com/sebpinzon/POO2021-1JSPC.git" TargetMode="External"/><Relationship Id="rId12" Type="http://schemas.openxmlformats.org/officeDocument/2006/relationships/table" Target="../tables/table1.xml"/><Relationship Id="rId2" Type="http://schemas.openxmlformats.org/officeDocument/2006/relationships/hyperlink" Target="https://github.com/EdinsonPedroza/POO2021-1ESPB.git" TargetMode="External"/><Relationship Id="rId1" Type="http://schemas.openxmlformats.org/officeDocument/2006/relationships/hyperlink" Target="https://github.com/Laulin202/POSGSOFT" TargetMode="External"/><Relationship Id="rId6" Type="http://schemas.openxmlformats.org/officeDocument/2006/relationships/hyperlink" Target="https://github.com/FelipePalacio293/POO2021-CFLP-/tree/master/POSGSOFT" TargetMode="External"/><Relationship Id="rId11" Type="http://schemas.openxmlformats.org/officeDocument/2006/relationships/hyperlink" Target="https://github.com/idkwhattoputkk/Poo/tree/master/Proyecto_POO_1" TargetMode="External"/><Relationship Id="rId5" Type="http://schemas.openxmlformats.org/officeDocument/2006/relationships/hyperlink" Target="https://github.com/TheTenAreOne/POSGSOFT" TargetMode="External"/><Relationship Id="rId10" Type="http://schemas.openxmlformats.org/officeDocument/2006/relationships/hyperlink" Target="https://github.com/juanfernandoplata/POO2021-1JFPQ.git" TargetMode="External"/><Relationship Id="rId4" Type="http://schemas.openxmlformats.org/officeDocument/2006/relationships/hyperlink" Target="https://github.com/Wembie/POSGSOF" TargetMode="External"/><Relationship Id="rId9" Type="http://schemas.openxmlformats.org/officeDocument/2006/relationships/hyperlink" Target="https://github.com/marimar33641/POO2021-1MDMVD/tree/master/POSGSOFT"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s://github.com/Laulin202/POO2021-LSLA" TargetMode="External"/><Relationship Id="rId13" Type="http://schemas.openxmlformats.org/officeDocument/2006/relationships/hyperlink" Target="https://github.com/cristianTabares21/POO2021-1CCTP" TargetMode="External"/><Relationship Id="rId18" Type="http://schemas.openxmlformats.org/officeDocument/2006/relationships/hyperlink" Target="https://github.com/sebpinzon/POO2021-1JSPC.git" TargetMode="External"/><Relationship Id="rId26" Type="http://schemas.openxmlformats.org/officeDocument/2006/relationships/table" Target="../tables/table2.xml"/><Relationship Id="rId3" Type="http://schemas.openxmlformats.org/officeDocument/2006/relationships/hyperlink" Target="https://github.com/juanjoseferna/POO2021-1JJFA" TargetMode="External"/><Relationship Id="rId21" Type="http://schemas.openxmlformats.org/officeDocument/2006/relationships/hyperlink" Target="https://github.com/JohannR513/POO_Johann_Ruano" TargetMode="External"/><Relationship Id="rId7" Type="http://schemas.openxmlformats.org/officeDocument/2006/relationships/hyperlink" Target="https://github.com/FabianLedezma/POO2021-1FELL" TargetMode="External"/><Relationship Id="rId12" Type="http://schemas.openxmlformats.org/officeDocument/2006/relationships/hyperlink" Target="https://github.com/yonyPA59/POO-2021-YonyPea" TargetMode="External"/><Relationship Id="rId17" Type="http://schemas.openxmlformats.org/officeDocument/2006/relationships/hyperlink" Target="https://github.com/marimar33641/POO2021-1MDMVD" TargetMode="External"/><Relationship Id="rId25" Type="http://schemas.openxmlformats.org/officeDocument/2006/relationships/drawing" Target="../drawings/drawing1.xml"/><Relationship Id="rId2" Type="http://schemas.openxmlformats.org/officeDocument/2006/relationships/hyperlink" Target="https://github.com/miguelcumbalaza/POO2021-1MACG" TargetMode="External"/><Relationship Id="rId16" Type="http://schemas.openxmlformats.org/officeDocument/2006/relationships/hyperlink" Target="https://github.com/avelasquez0996/POO2021-1AVM/" TargetMode="External"/><Relationship Id="rId20" Type="http://schemas.openxmlformats.org/officeDocument/2006/relationships/hyperlink" Target="https://github.com/juanfernandoplata/POO2021-1JFPQ.git" TargetMode="External"/><Relationship Id="rId1" Type="http://schemas.openxmlformats.org/officeDocument/2006/relationships/hyperlink" Target="https://github.com/sebcc32/POO2021-1JSCC" TargetMode="External"/><Relationship Id="rId6" Type="http://schemas.openxmlformats.org/officeDocument/2006/relationships/hyperlink" Target="https://github.com/Grisales266/POO2021-1SGZ" TargetMode="External"/><Relationship Id="rId11" Type="http://schemas.openxmlformats.org/officeDocument/2006/relationships/hyperlink" Target="https://github.com/retro021/POO2021-1EPB&#160;" TargetMode="External"/><Relationship Id="rId24" Type="http://schemas.openxmlformats.org/officeDocument/2006/relationships/printerSettings" Target="../printerSettings/printerSettings2.bin"/><Relationship Id="rId5" Type="http://schemas.openxmlformats.org/officeDocument/2006/relationships/hyperlink" Target="https://github.com/jeanpaulgp4/POO2021-1JPGP" TargetMode="External"/><Relationship Id="rId15" Type="http://schemas.openxmlformats.org/officeDocument/2006/relationships/hyperlink" Target="https://github.com/conlGotita-01/POO-2021" TargetMode="External"/><Relationship Id="rId23" Type="http://schemas.openxmlformats.org/officeDocument/2006/relationships/hyperlink" Target="https://github.com/santigamboa/POO2021-1SGO" TargetMode="External"/><Relationship Id="rId10" Type="http://schemas.openxmlformats.org/officeDocument/2006/relationships/hyperlink" Target="https://github.com/FelipePalacio293/POO2021-CFLP-" TargetMode="External"/><Relationship Id="rId19" Type="http://schemas.openxmlformats.org/officeDocument/2006/relationships/hyperlink" Target="https://github.com/TheTenAreOne/POO2021_DCJ" TargetMode="External"/><Relationship Id="rId4" Type="http://schemas.openxmlformats.org/officeDocument/2006/relationships/hyperlink" Target="https://github.com/antoyneGG/POO2021-1FAGG"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 TargetMode="External"/><Relationship Id="rId22" Type="http://schemas.openxmlformats.org/officeDocument/2006/relationships/hyperlink" Target="https://github.com/iStevenGuerrero/POO2021-1CSGB"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7509C-06C3-4AE1-B3B1-38607740408E}">
  <dimension ref="A1:P31"/>
  <sheetViews>
    <sheetView tabSelected="1" zoomScale="120" zoomScaleNormal="120" workbookViewId="0">
      <selection activeCell="C1" sqref="C1:C1048576"/>
    </sheetView>
  </sheetViews>
  <sheetFormatPr defaultRowHeight="15"/>
  <cols>
    <col min="3" max="3" width="34.140625" hidden="1" customWidth="1"/>
    <col min="4" max="4" width="9.5703125" style="4" customWidth="1"/>
    <col min="5" max="5" width="11.42578125" style="4" customWidth="1"/>
    <col min="6" max="6" width="12" style="29" customWidth="1"/>
    <col min="16" max="16" width="14" customWidth="1"/>
  </cols>
  <sheetData>
    <row r="1" spans="1:16">
      <c r="A1" t="s">
        <v>61</v>
      </c>
      <c r="J1" s="5">
        <v>30</v>
      </c>
      <c r="K1" s="5">
        <v>20</v>
      </c>
      <c r="L1" s="5">
        <v>20</v>
      </c>
      <c r="M1" s="5">
        <v>20</v>
      </c>
      <c r="N1" s="31">
        <v>0.1</v>
      </c>
      <c r="O1" s="5"/>
    </row>
    <row r="2" spans="1:16" s="7" customFormat="1" ht="84">
      <c r="A2" s="7" t="s">
        <v>60</v>
      </c>
      <c r="B2" s="7" t="s">
        <v>58</v>
      </c>
      <c r="C2" s="7" t="s">
        <v>59</v>
      </c>
      <c r="D2" s="6" t="s">
        <v>63</v>
      </c>
      <c r="E2" s="6" t="s">
        <v>277</v>
      </c>
      <c r="F2" s="6" t="s">
        <v>276</v>
      </c>
      <c r="G2" s="6" t="s">
        <v>309</v>
      </c>
      <c r="H2" s="6" t="s">
        <v>64</v>
      </c>
      <c r="I2" s="6" t="s">
        <v>64</v>
      </c>
      <c r="J2" s="6" t="s">
        <v>68</v>
      </c>
      <c r="K2" s="30" t="s">
        <v>65</v>
      </c>
      <c r="L2" s="30" t="s">
        <v>66</v>
      </c>
      <c r="M2" s="30" t="s">
        <v>67</v>
      </c>
      <c r="N2" s="30" t="s">
        <v>0</v>
      </c>
      <c r="O2" s="30" t="s">
        <v>69</v>
      </c>
      <c r="P2" s="30" t="s">
        <v>70</v>
      </c>
    </row>
    <row r="3" spans="1:16">
      <c r="A3" s="1">
        <v>2</v>
      </c>
      <c r="B3" s="1" t="s">
        <v>2</v>
      </c>
      <c r="C3" s="2" t="s">
        <v>3</v>
      </c>
      <c r="D3" s="4">
        <v>5</v>
      </c>
      <c r="E3" s="4">
        <v>5</v>
      </c>
      <c r="F3" s="29">
        <v>5</v>
      </c>
      <c r="J3" s="34">
        <f>AVERAGE(D3:I3)</f>
        <v>5</v>
      </c>
      <c r="K3" s="34">
        <f>Tabla1[[#This Row],[Columna2]]</f>
        <v>4.8424999999999994</v>
      </c>
    </row>
    <row r="4" spans="1:16">
      <c r="A4" s="1">
        <v>3</v>
      </c>
      <c r="B4" s="1" t="s">
        <v>4</v>
      </c>
      <c r="C4" s="2" t="s">
        <v>5</v>
      </c>
      <c r="D4" s="4">
        <v>5</v>
      </c>
      <c r="E4" s="4">
        <v>5</v>
      </c>
      <c r="F4" s="29">
        <v>5</v>
      </c>
      <c r="J4" s="34">
        <f t="shared" ref="J4:J31" si="0">AVERAGE(D4:I4)</f>
        <v>5</v>
      </c>
      <c r="K4" s="34">
        <f>Tabla1[[#This Row],[Columna2]]</f>
        <v>4.7899999999999991</v>
      </c>
    </row>
    <row r="5" spans="1:16">
      <c r="A5" s="1">
        <v>4</v>
      </c>
      <c r="B5" s="1" t="s">
        <v>6</v>
      </c>
      <c r="C5" s="2" t="s">
        <v>7</v>
      </c>
      <c r="D5" s="4">
        <v>5</v>
      </c>
      <c r="E5" s="4">
        <v>5</v>
      </c>
      <c r="F5" s="29">
        <v>3</v>
      </c>
      <c r="J5" s="34">
        <f t="shared" si="0"/>
        <v>4.333333333333333</v>
      </c>
      <c r="K5" s="34">
        <f>Tabla1[[#This Row],[Columna2]]</f>
        <v>0</v>
      </c>
    </row>
    <row r="6" spans="1:16">
      <c r="A6" s="1">
        <v>5</v>
      </c>
      <c r="B6" s="1" t="s">
        <v>8</v>
      </c>
      <c r="C6" s="2" t="s">
        <v>9</v>
      </c>
      <c r="D6" s="4">
        <v>5</v>
      </c>
      <c r="E6" s="4">
        <v>0</v>
      </c>
      <c r="F6" s="29">
        <v>5</v>
      </c>
      <c r="J6" s="34">
        <f t="shared" si="0"/>
        <v>3.3333333333333335</v>
      </c>
      <c r="K6" s="34">
        <f>Tabla1[[#This Row],[Columna2]]</f>
        <v>4.7449999999999992</v>
      </c>
    </row>
    <row r="7" spans="1:16">
      <c r="A7" s="1">
        <v>6</v>
      </c>
      <c r="B7" s="1" t="s">
        <v>10</v>
      </c>
      <c r="C7" s="2" t="s">
        <v>11</v>
      </c>
      <c r="D7" s="4">
        <v>5</v>
      </c>
      <c r="E7" s="4">
        <v>5</v>
      </c>
      <c r="F7" s="29">
        <v>5</v>
      </c>
      <c r="J7" s="34">
        <f t="shared" si="0"/>
        <v>5</v>
      </c>
      <c r="K7" s="34">
        <f>Tabla1[[#This Row],[Columna2]]</f>
        <v>4.9474999999999998</v>
      </c>
    </row>
    <row r="8" spans="1:16">
      <c r="A8" s="1">
        <v>7</v>
      </c>
      <c r="B8" s="1" t="s">
        <v>12</v>
      </c>
      <c r="C8" s="2" t="s">
        <v>13</v>
      </c>
      <c r="D8" s="4">
        <v>5</v>
      </c>
      <c r="E8" s="4">
        <v>3.5</v>
      </c>
      <c r="F8" s="29">
        <v>5</v>
      </c>
      <c r="J8" s="34">
        <f t="shared" si="0"/>
        <v>4.5</v>
      </c>
      <c r="K8" s="34">
        <f>Tabla1[[#This Row],[Columna2]]</f>
        <v>4.8574999999999999</v>
      </c>
    </row>
    <row r="9" spans="1:16">
      <c r="A9" s="1">
        <v>8</v>
      </c>
      <c r="B9" s="1" t="s">
        <v>14</v>
      </c>
      <c r="C9" s="2" t="s">
        <v>15</v>
      </c>
      <c r="D9" s="4">
        <v>5</v>
      </c>
      <c r="E9" s="4">
        <v>4</v>
      </c>
      <c r="F9" s="29">
        <v>5</v>
      </c>
      <c r="J9" s="34">
        <f t="shared" si="0"/>
        <v>4.666666666666667</v>
      </c>
      <c r="K9" s="34">
        <f>Tabla1[[#This Row],[Columna2]]</f>
        <v>5</v>
      </c>
    </row>
    <row r="10" spans="1:16">
      <c r="A10" s="1">
        <v>9</v>
      </c>
      <c r="B10" s="1" t="s">
        <v>16</v>
      </c>
      <c r="C10" s="2" t="s">
        <v>17</v>
      </c>
      <c r="D10" s="4">
        <v>5</v>
      </c>
      <c r="E10" s="4">
        <v>5</v>
      </c>
      <c r="F10" s="29">
        <v>5</v>
      </c>
      <c r="J10" s="34">
        <f t="shared" si="0"/>
        <v>5</v>
      </c>
      <c r="K10" s="34">
        <f>Tabla1[[#This Row],[Columna2]]</f>
        <v>4.97</v>
      </c>
    </row>
    <row r="11" spans="1:16">
      <c r="A11" s="1">
        <v>10</v>
      </c>
      <c r="B11" s="1" t="s">
        <v>18</v>
      </c>
      <c r="C11" s="2" t="s">
        <v>19</v>
      </c>
      <c r="D11" s="4">
        <v>5</v>
      </c>
      <c r="E11" s="4">
        <v>3.5</v>
      </c>
      <c r="F11" s="29">
        <v>5</v>
      </c>
      <c r="J11" s="34">
        <f t="shared" si="0"/>
        <v>4.5</v>
      </c>
      <c r="K11" s="34">
        <f>Tabla1[[#This Row],[Columna2]]</f>
        <v>4.7374999999999989</v>
      </c>
    </row>
    <row r="12" spans="1:16">
      <c r="A12" s="1">
        <v>11</v>
      </c>
      <c r="B12" s="1" t="s">
        <v>20</v>
      </c>
      <c r="C12" s="2" t="s">
        <v>21</v>
      </c>
      <c r="D12" s="4">
        <v>5</v>
      </c>
      <c r="E12" s="4">
        <v>4</v>
      </c>
      <c r="F12" s="29">
        <v>5</v>
      </c>
      <c r="J12" s="34">
        <f t="shared" si="0"/>
        <v>4.666666666666667</v>
      </c>
      <c r="K12" s="34">
        <f>Tabla1[[#This Row],[Columna2]]</f>
        <v>4.714999999999999</v>
      </c>
    </row>
    <row r="13" spans="1:16">
      <c r="A13" s="1">
        <v>12</v>
      </c>
      <c r="B13" s="1" t="s">
        <v>22</v>
      </c>
      <c r="C13" s="2" t="s">
        <v>23</v>
      </c>
      <c r="D13" s="4">
        <v>5</v>
      </c>
      <c r="E13" s="4">
        <v>5</v>
      </c>
      <c r="F13" s="29">
        <v>4</v>
      </c>
      <c r="J13" s="34">
        <f t="shared" si="0"/>
        <v>4.666666666666667</v>
      </c>
      <c r="K13" s="34">
        <f>Tabla1[[#This Row],[Columna2]]</f>
        <v>4.7449999999999992</v>
      </c>
    </row>
    <row r="14" spans="1:16">
      <c r="A14" s="1">
        <v>13</v>
      </c>
      <c r="B14" s="1" t="s">
        <v>24</v>
      </c>
      <c r="C14" s="2" t="s">
        <v>25</v>
      </c>
      <c r="D14" s="4">
        <v>5</v>
      </c>
      <c r="E14" s="4">
        <v>4</v>
      </c>
      <c r="F14" s="29">
        <v>5</v>
      </c>
      <c r="J14" s="34">
        <f t="shared" si="0"/>
        <v>4.666666666666667</v>
      </c>
      <c r="K14" s="34">
        <f>Tabla1[[#This Row],[Columna2]]</f>
        <v>4.8949999999999996</v>
      </c>
    </row>
    <row r="15" spans="1:16">
      <c r="A15" s="1">
        <v>14</v>
      </c>
      <c r="B15" s="1" t="s">
        <v>26</v>
      </c>
      <c r="C15" s="2" t="s">
        <v>27</v>
      </c>
      <c r="D15" s="4">
        <v>5</v>
      </c>
      <c r="E15" s="4">
        <v>5</v>
      </c>
      <c r="F15" s="29">
        <v>5</v>
      </c>
      <c r="J15" s="34">
        <f t="shared" si="0"/>
        <v>5</v>
      </c>
      <c r="K15" s="34">
        <f>Tabla1[[#This Row],[Columna2]]</f>
        <v>4.9249999999999998</v>
      </c>
    </row>
    <row r="16" spans="1:16">
      <c r="A16" s="1">
        <v>15</v>
      </c>
      <c r="B16" s="1" t="s">
        <v>28</v>
      </c>
      <c r="C16" s="2" t="s">
        <v>29</v>
      </c>
      <c r="D16" s="4">
        <v>5</v>
      </c>
      <c r="E16" s="4">
        <v>4</v>
      </c>
      <c r="F16" s="29">
        <v>4</v>
      </c>
      <c r="J16" s="34">
        <f t="shared" si="0"/>
        <v>4.333333333333333</v>
      </c>
      <c r="K16" s="34">
        <f>Tabla1[[#This Row],[Columna2]]</f>
        <v>4.8724999999999996</v>
      </c>
    </row>
    <row r="17" spans="1:11">
      <c r="A17" s="1">
        <v>16</v>
      </c>
      <c r="B17" s="1" t="s">
        <v>30</v>
      </c>
      <c r="C17" s="2" t="s">
        <v>31</v>
      </c>
      <c r="D17" s="4">
        <v>5</v>
      </c>
      <c r="E17" s="4">
        <v>4</v>
      </c>
      <c r="F17" s="29">
        <v>4</v>
      </c>
      <c r="J17" s="34">
        <f t="shared" si="0"/>
        <v>4.333333333333333</v>
      </c>
      <c r="K17" s="34">
        <f>Tabla1[[#This Row],[Columna2]]</f>
        <v>4.7974999999999994</v>
      </c>
    </row>
    <row r="18" spans="1:11">
      <c r="A18" s="1">
        <v>1</v>
      </c>
      <c r="B18" s="1" t="s">
        <v>1</v>
      </c>
      <c r="C18" s="2" t="s">
        <v>62</v>
      </c>
      <c r="D18" s="4">
        <v>5</v>
      </c>
      <c r="E18" s="4">
        <v>4</v>
      </c>
      <c r="F18" s="29">
        <v>4</v>
      </c>
      <c r="J18" s="34">
        <f t="shared" si="0"/>
        <v>4.333333333333333</v>
      </c>
      <c r="K18" s="34">
        <f>Tabla1[[#This Row],[Columna2]]</f>
        <v>2.375</v>
      </c>
    </row>
    <row r="19" spans="1:11">
      <c r="A19" s="1">
        <v>17</v>
      </c>
      <c r="B19" s="1" t="s">
        <v>32</v>
      </c>
      <c r="C19" s="2" t="s">
        <v>33</v>
      </c>
      <c r="D19" s="4">
        <v>5</v>
      </c>
      <c r="E19" s="4">
        <v>4</v>
      </c>
      <c r="F19" s="29">
        <v>4</v>
      </c>
      <c r="J19" s="34">
        <f t="shared" si="0"/>
        <v>4.333333333333333</v>
      </c>
      <c r="K19" s="34">
        <f>Tabla1[[#This Row],[Columna2]]</f>
        <v>4.46</v>
      </c>
    </row>
    <row r="20" spans="1:11">
      <c r="A20" s="1">
        <v>18</v>
      </c>
      <c r="B20" s="1" t="s">
        <v>34</v>
      </c>
      <c r="C20" s="2" t="s">
        <v>35</v>
      </c>
      <c r="D20" s="4">
        <v>5</v>
      </c>
      <c r="E20" s="4">
        <v>5</v>
      </c>
      <c r="F20" s="29">
        <v>5</v>
      </c>
      <c r="J20" s="34">
        <f t="shared" si="0"/>
        <v>5</v>
      </c>
      <c r="K20" s="34">
        <f>Tabla1[[#This Row],[Columna2]]</f>
        <v>4.8424999999999994</v>
      </c>
    </row>
    <row r="21" spans="1:11">
      <c r="A21" s="1">
        <v>19</v>
      </c>
      <c r="B21" s="1" t="s">
        <v>36</v>
      </c>
      <c r="C21" s="2" t="s">
        <v>37</v>
      </c>
      <c r="D21" s="4">
        <v>5</v>
      </c>
      <c r="E21" s="4">
        <v>5</v>
      </c>
      <c r="F21" s="29">
        <v>4</v>
      </c>
      <c r="J21" s="34">
        <f t="shared" si="0"/>
        <v>4.666666666666667</v>
      </c>
      <c r="K21" s="34">
        <f>Tabla1[[#This Row],[Columna2]]</f>
        <v>4.6400000000000006</v>
      </c>
    </row>
    <row r="22" spans="1:11">
      <c r="A22" s="1">
        <v>20</v>
      </c>
      <c r="B22" s="1" t="s">
        <v>38</v>
      </c>
      <c r="C22" s="2" t="s">
        <v>39</v>
      </c>
      <c r="D22" s="4">
        <v>5</v>
      </c>
      <c r="E22" s="4">
        <v>0</v>
      </c>
      <c r="F22" s="29">
        <v>5</v>
      </c>
      <c r="J22" s="34">
        <f t="shared" si="0"/>
        <v>3.3333333333333335</v>
      </c>
      <c r="K22" s="34">
        <f>Tabla1[[#This Row],[Columna2]]</f>
        <v>4.6549999999999994</v>
      </c>
    </row>
    <row r="23" spans="1:11">
      <c r="A23" s="1">
        <v>21</v>
      </c>
      <c r="B23" s="1" t="s">
        <v>40</v>
      </c>
      <c r="C23" s="2" t="s">
        <v>41</v>
      </c>
      <c r="D23" s="4">
        <v>5</v>
      </c>
      <c r="E23" s="4">
        <v>3.5</v>
      </c>
      <c r="F23" s="29">
        <v>4</v>
      </c>
      <c r="J23" s="34">
        <f t="shared" si="0"/>
        <v>4.166666666666667</v>
      </c>
      <c r="K23" s="34">
        <f>Tabla1[[#This Row],[Columna2]]</f>
        <v>2.9824999999999999</v>
      </c>
    </row>
    <row r="24" spans="1:11">
      <c r="A24" s="1">
        <v>22</v>
      </c>
      <c r="B24" s="1" t="s">
        <v>42</v>
      </c>
      <c r="C24" s="2" t="s">
        <v>43</v>
      </c>
      <c r="D24" s="4">
        <v>5</v>
      </c>
      <c r="E24" s="4">
        <v>5</v>
      </c>
      <c r="F24" s="29">
        <v>4</v>
      </c>
      <c r="J24" s="34">
        <f t="shared" si="0"/>
        <v>4.666666666666667</v>
      </c>
      <c r="K24" s="34">
        <f>Tabla1[[#This Row],[Columna2]]</f>
        <v>4.6024999999999991</v>
      </c>
    </row>
    <row r="25" spans="1:11">
      <c r="A25" s="1">
        <v>23</v>
      </c>
      <c r="B25" s="1" t="s">
        <v>44</v>
      </c>
      <c r="C25" s="2" t="s">
        <v>45</v>
      </c>
      <c r="D25" s="4">
        <v>5</v>
      </c>
      <c r="E25" s="4">
        <v>4</v>
      </c>
      <c r="F25" s="29">
        <v>5</v>
      </c>
      <c r="J25" s="34">
        <f t="shared" si="0"/>
        <v>4.666666666666667</v>
      </c>
      <c r="K25" s="34">
        <f>Tabla1[[#This Row],[Columna2]]</f>
        <v>5</v>
      </c>
    </row>
    <row r="26" spans="1:11">
      <c r="A26" s="1">
        <v>24</v>
      </c>
      <c r="B26" s="1" t="s">
        <v>46</v>
      </c>
      <c r="C26" s="2" t="s">
        <v>47</v>
      </c>
      <c r="D26" s="4">
        <v>5</v>
      </c>
      <c r="E26" s="4">
        <v>3.5</v>
      </c>
      <c r="F26" s="29">
        <v>4</v>
      </c>
      <c r="J26" s="34">
        <f t="shared" si="0"/>
        <v>4.166666666666667</v>
      </c>
      <c r="K26" s="34">
        <f>Tabla1[[#This Row],[Columna2]]</f>
        <v>4.6639999999999997</v>
      </c>
    </row>
    <row r="27" spans="1:11">
      <c r="A27" s="1">
        <v>25</v>
      </c>
      <c r="B27" s="1" t="s">
        <v>48</v>
      </c>
      <c r="C27" s="2" t="s">
        <v>49</v>
      </c>
      <c r="D27" s="4">
        <v>5</v>
      </c>
      <c r="E27" s="4">
        <v>5</v>
      </c>
      <c r="F27" s="29">
        <v>4</v>
      </c>
      <c r="J27" s="34">
        <f t="shared" si="0"/>
        <v>4.666666666666667</v>
      </c>
      <c r="K27" s="34">
        <f>Tabla1[[#This Row],[Columna2]]</f>
        <v>4.8199999999999994</v>
      </c>
    </row>
    <row r="28" spans="1:11">
      <c r="A28" s="1">
        <v>26</v>
      </c>
      <c r="B28" s="1" t="s">
        <v>50</v>
      </c>
      <c r="C28" s="2" t="s">
        <v>51</v>
      </c>
      <c r="D28" s="4">
        <v>5</v>
      </c>
      <c r="E28" s="4">
        <v>0</v>
      </c>
      <c r="F28" s="29">
        <v>3</v>
      </c>
      <c r="J28" s="34">
        <f t="shared" si="0"/>
        <v>2.6666666666666665</v>
      </c>
      <c r="K28" s="34">
        <f>Tabla1[[#This Row],[Columna2]]</f>
        <v>0</v>
      </c>
    </row>
    <row r="29" spans="1:11">
      <c r="A29" s="1">
        <v>27</v>
      </c>
      <c r="B29" s="1" t="s">
        <v>52</v>
      </c>
      <c r="C29" s="2" t="s">
        <v>53</v>
      </c>
      <c r="D29" s="4">
        <v>5</v>
      </c>
      <c r="E29" s="4">
        <v>0</v>
      </c>
      <c r="F29" s="29">
        <v>3</v>
      </c>
      <c r="J29" s="34">
        <f t="shared" si="0"/>
        <v>2.6666666666666665</v>
      </c>
      <c r="K29" s="34">
        <f>Tabla1[[#This Row],[Columna2]]</f>
        <v>4</v>
      </c>
    </row>
    <row r="30" spans="1:11">
      <c r="A30" s="1">
        <v>28</v>
      </c>
      <c r="B30" s="1" t="s">
        <v>54</v>
      </c>
      <c r="C30" s="2" t="s">
        <v>55</v>
      </c>
      <c r="D30" s="4">
        <v>5</v>
      </c>
      <c r="E30" s="4">
        <v>0</v>
      </c>
      <c r="F30" s="29">
        <v>5</v>
      </c>
      <c r="J30" s="34">
        <f t="shared" si="0"/>
        <v>3.3333333333333335</v>
      </c>
      <c r="K30" s="34">
        <f>Tabla1[[#This Row],[Columna2]]</f>
        <v>4</v>
      </c>
    </row>
    <row r="31" spans="1:11">
      <c r="A31" s="1">
        <v>29</v>
      </c>
      <c r="B31" s="1" t="s">
        <v>56</v>
      </c>
      <c r="C31" s="2" t="s">
        <v>57</v>
      </c>
      <c r="D31" s="4">
        <v>5</v>
      </c>
      <c r="E31" s="4">
        <v>4</v>
      </c>
      <c r="F31" s="29">
        <v>5</v>
      </c>
      <c r="J31" s="34">
        <f t="shared" si="0"/>
        <v>4.666666666666667</v>
      </c>
      <c r="K31" s="34">
        <f>Tabla1[[#This Row],[Columna2]]</f>
        <v>4.8949999999999996</v>
      </c>
    </row>
  </sheetData>
  <autoFilter ref="A2:C2" xr:uid="{061956C3-DF54-48E9-ADB9-E335F328C050}">
    <sortState xmlns:xlrd2="http://schemas.microsoft.com/office/spreadsheetml/2017/richdata2" ref="A3:C31">
      <sortCondition ref="C2"/>
    </sortState>
  </autoFilter>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2B2C61-B75A-4A7F-94E9-20456CDC8405}">
  <dimension ref="A1"/>
  <sheetViews>
    <sheetView workbookViewId="0">
      <selection sqref="A1:XFD1048576"/>
    </sheetView>
  </sheetViews>
  <sheetFormatPr defaultRowHeight="1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3FE7-9C5C-421C-A064-FB4A20536FCA}">
  <dimension ref="A1:Y32"/>
  <sheetViews>
    <sheetView workbookViewId="0">
      <selection activeCell="B1" sqref="B1:B1048576"/>
    </sheetView>
  </sheetViews>
  <sheetFormatPr defaultRowHeight="15"/>
  <cols>
    <col min="1" max="1" width="10.7109375" style="8" customWidth="1"/>
    <col min="2" max="2" width="28.28515625" style="9" hidden="1" customWidth="1"/>
    <col min="3" max="3" width="17.28515625" customWidth="1"/>
    <col min="4" max="4" width="12.7109375" customWidth="1"/>
    <col min="5" max="5" width="13.7109375" customWidth="1"/>
    <col min="6" max="6" width="16.7109375" customWidth="1"/>
    <col min="7" max="7" width="14.7109375" customWidth="1"/>
    <col min="8" max="8" width="17.7109375" customWidth="1"/>
    <col min="9" max="9" width="15.140625" customWidth="1"/>
    <col min="10" max="10" width="18.140625" customWidth="1"/>
    <col min="11" max="11" width="12.7109375" customWidth="1"/>
    <col min="12" max="12" width="16.5703125" customWidth="1"/>
    <col min="13" max="13" width="11.28515625" customWidth="1"/>
    <col min="14" max="14" width="14.85546875" customWidth="1"/>
    <col min="15" max="15" width="15.28515625" customWidth="1"/>
    <col min="16" max="16" width="14.140625" customWidth="1"/>
    <col min="17" max="17" width="14.7109375" customWidth="1"/>
    <col min="18" max="18" width="15.140625" customWidth="1"/>
    <col min="19" max="19" width="12.28515625" customWidth="1"/>
    <col min="20" max="20" width="14.42578125" customWidth="1"/>
    <col min="21" max="21" width="11" customWidth="1"/>
    <col min="22" max="22" width="14.42578125" customWidth="1"/>
    <col min="23" max="23" width="11.7109375" customWidth="1"/>
    <col min="24" max="24" width="14.5703125" customWidth="1"/>
  </cols>
  <sheetData>
    <row r="1" spans="1:25">
      <c r="B1" s="9" t="s">
        <v>71</v>
      </c>
      <c r="C1" s="7"/>
      <c r="D1" s="7"/>
      <c r="E1" s="7" t="s">
        <v>76</v>
      </c>
      <c r="F1" s="7" t="s">
        <v>283</v>
      </c>
      <c r="G1" s="7" t="s">
        <v>78</v>
      </c>
      <c r="H1" s="7" t="s">
        <v>284</v>
      </c>
      <c r="I1" s="7" t="s">
        <v>80</v>
      </c>
      <c r="J1" s="7" t="s">
        <v>285</v>
      </c>
      <c r="K1" s="7" t="s">
        <v>82</v>
      </c>
      <c r="L1" s="7" t="s">
        <v>286</v>
      </c>
      <c r="M1" s="7" t="s">
        <v>83</v>
      </c>
      <c r="N1" s="7" t="s">
        <v>287</v>
      </c>
      <c r="O1" s="7" t="s">
        <v>87</v>
      </c>
      <c r="P1" s="7" t="s">
        <v>289</v>
      </c>
      <c r="Q1" s="7" t="s">
        <v>290</v>
      </c>
      <c r="R1" s="7" t="s">
        <v>291</v>
      </c>
      <c r="S1" s="7" t="s">
        <v>292</v>
      </c>
      <c r="T1" s="7" t="s">
        <v>293</v>
      </c>
      <c r="U1" s="7" t="s">
        <v>294</v>
      </c>
      <c r="V1" s="7" t="s">
        <v>295</v>
      </c>
      <c r="W1" s="7" t="s">
        <v>296</v>
      </c>
      <c r="X1" s="7" t="s">
        <v>297</v>
      </c>
      <c r="Y1" s="7"/>
    </row>
    <row r="2" spans="1:25" ht="38.25" customHeight="1">
      <c r="A2" s="32" t="s">
        <v>232</v>
      </c>
      <c r="B2" s="32" t="s">
        <v>89</v>
      </c>
      <c r="C2" s="33" t="s">
        <v>281</v>
      </c>
      <c r="D2" s="33" t="s">
        <v>282</v>
      </c>
      <c r="E2" s="33" t="s">
        <v>299</v>
      </c>
      <c r="F2" s="33" t="s">
        <v>288</v>
      </c>
      <c r="G2" s="33" t="s">
        <v>300</v>
      </c>
      <c r="H2" s="33" t="s">
        <v>288</v>
      </c>
      <c r="I2" s="33" t="s">
        <v>301</v>
      </c>
      <c r="J2" s="33" t="s">
        <v>288</v>
      </c>
      <c r="K2" s="33" t="s">
        <v>302</v>
      </c>
      <c r="L2" s="33" t="s">
        <v>288</v>
      </c>
      <c r="M2" s="33" t="s">
        <v>303</v>
      </c>
      <c r="N2" s="33" t="s">
        <v>288</v>
      </c>
      <c r="O2" s="33" t="s">
        <v>304</v>
      </c>
      <c r="P2" s="33" t="s">
        <v>288</v>
      </c>
      <c r="Q2" s="33" t="s">
        <v>305</v>
      </c>
      <c r="R2" s="33" t="s">
        <v>288</v>
      </c>
      <c r="S2" s="33" t="s">
        <v>306</v>
      </c>
      <c r="T2" s="33" t="s">
        <v>288</v>
      </c>
      <c r="U2" s="33" t="s">
        <v>307</v>
      </c>
      <c r="V2" s="33" t="s">
        <v>288</v>
      </c>
      <c r="W2" s="33" t="s">
        <v>308</v>
      </c>
      <c r="X2" s="33" t="s">
        <v>288</v>
      </c>
      <c r="Y2" s="33" t="s">
        <v>298</v>
      </c>
    </row>
    <row r="3" spans="1:25">
      <c r="A3" s="20" t="s">
        <v>2</v>
      </c>
      <c r="B3" s="21" t="s">
        <v>98</v>
      </c>
      <c r="C3" s="7">
        <v>1</v>
      </c>
      <c r="D3" s="7"/>
      <c r="E3" s="7"/>
      <c r="F3" s="7"/>
      <c r="G3" s="7"/>
      <c r="H3" s="7"/>
      <c r="I3" s="7"/>
      <c r="J3" s="7"/>
      <c r="K3" s="7"/>
      <c r="L3" s="7"/>
      <c r="M3" s="7"/>
      <c r="N3" s="7"/>
      <c r="O3" s="7"/>
      <c r="Q3" s="7"/>
      <c r="S3" s="7"/>
      <c r="U3" s="7"/>
      <c r="W3" s="7"/>
    </row>
    <row r="4" spans="1:25">
      <c r="A4" s="20" t="s">
        <v>4</v>
      </c>
      <c r="B4" s="21" t="s">
        <v>105</v>
      </c>
      <c r="C4" s="7">
        <v>1</v>
      </c>
      <c r="D4" s="7"/>
      <c r="E4" s="7"/>
      <c r="F4" s="7"/>
      <c r="G4" s="7"/>
      <c r="H4" s="7"/>
      <c r="I4" s="7"/>
      <c r="J4" s="7"/>
      <c r="K4" s="7"/>
      <c r="L4" s="7"/>
      <c r="M4" s="7"/>
      <c r="N4" s="7"/>
      <c r="O4" s="7"/>
      <c r="Q4" s="7"/>
      <c r="S4" s="7"/>
      <c r="U4" s="7"/>
      <c r="W4" s="7"/>
    </row>
    <row r="5" spans="1:25" ht="25.5">
      <c r="A5" s="20" t="s">
        <v>6</v>
      </c>
      <c r="B5" s="21" t="s">
        <v>112</v>
      </c>
      <c r="C5" s="7">
        <v>0</v>
      </c>
      <c r="D5" s="7"/>
      <c r="E5" s="7"/>
      <c r="F5" s="7"/>
      <c r="G5" s="7"/>
      <c r="H5" s="7"/>
      <c r="I5" s="7"/>
      <c r="J5" s="7"/>
      <c r="K5" s="7"/>
      <c r="L5" s="7"/>
      <c r="M5" s="7"/>
      <c r="N5" s="7"/>
      <c r="O5" s="7"/>
      <c r="Q5" s="7"/>
      <c r="S5" s="7"/>
      <c r="U5" s="7"/>
      <c r="W5" s="7"/>
    </row>
    <row r="6" spans="1:25" ht="25.5">
      <c r="A6" s="20" t="s">
        <v>8</v>
      </c>
      <c r="B6" s="21" t="s">
        <v>115</v>
      </c>
      <c r="C6" s="7">
        <v>1</v>
      </c>
      <c r="D6" s="7"/>
      <c r="E6" s="7"/>
      <c r="F6" s="7"/>
      <c r="G6" s="7"/>
      <c r="H6" s="7"/>
      <c r="I6" s="7"/>
      <c r="J6" s="7"/>
      <c r="K6" s="7"/>
      <c r="L6" s="7"/>
      <c r="M6" s="7"/>
      <c r="N6" s="7"/>
      <c r="O6" s="7"/>
      <c r="Q6" s="7"/>
      <c r="S6" s="7"/>
      <c r="U6" s="7"/>
      <c r="W6" s="7"/>
    </row>
    <row r="7" spans="1:25" ht="25.5">
      <c r="A7" s="20" t="s">
        <v>10</v>
      </c>
      <c r="B7" s="21" t="s">
        <v>123</v>
      </c>
      <c r="C7" s="7">
        <v>1</v>
      </c>
      <c r="D7" s="7"/>
      <c r="E7" s="7"/>
      <c r="F7" s="7"/>
      <c r="G7" s="7"/>
      <c r="H7" s="7"/>
      <c r="I7" s="7"/>
      <c r="J7" s="7"/>
      <c r="K7" s="7"/>
      <c r="L7" s="7"/>
      <c r="M7" s="7"/>
      <c r="N7" s="7"/>
      <c r="O7" s="7"/>
      <c r="Q7" s="7"/>
      <c r="S7" s="7"/>
      <c r="U7" s="7"/>
      <c r="W7" s="7"/>
    </row>
    <row r="8" spans="1:25" ht="25.5">
      <c r="A8" s="20" t="s">
        <v>12</v>
      </c>
      <c r="B8" s="21" t="s">
        <v>128</v>
      </c>
      <c r="C8" s="7">
        <v>1</v>
      </c>
      <c r="D8" s="7"/>
      <c r="E8" s="7"/>
      <c r="F8" s="7"/>
      <c r="G8" s="7"/>
      <c r="H8" s="7"/>
      <c r="I8" s="7"/>
      <c r="J8" s="7"/>
      <c r="K8" s="7"/>
      <c r="L8" s="7"/>
      <c r="M8" s="7"/>
      <c r="N8" s="7"/>
      <c r="O8" s="7"/>
      <c r="Q8" s="7"/>
      <c r="S8" s="7"/>
      <c r="U8" s="7"/>
      <c r="W8" s="7"/>
    </row>
    <row r="9" spans="1:25">
      <c r="A9" s="20" t="s">
        <v>14</v>
      </c>
      <c r="B9" s="21" t="s">
        <v>134</v>
      </c>
      <c r="C9" s="7">
        <v>1</v>
      </c>
      <c r="D9" s="7"/>
      <c r="E9" s="7"/>
      <c r="F9" s="7"/>
      <c r="G9" s="7"/>
      <c r="H9" s="7"/>
      <c r="I9" s="7"/>
      <c r="J9" s="7"/>
      <c r="K9" s="7"/>
      <c r="L9" s="7"/>
      <c r="M9" s="7"/>
      <c r="N9" s="7"/>
      <c r="O9" s="7"/>
      <c r="Q9" s="7"/>
      <c r="S9" s="7"/>
      <c r="U9" s="7"/>
      <c r="W9" s="7"/>
    </row>
    <row r="10" spans="1:25">
      <c r="A10" s="20" t="s">
        <v>16</v>
      </c>
      <c r="B10" s="21" t="s">
        <v>141</v>
      </c>
      <c r="C10" s="7">
        <v>1</v>
      </c>
      <c r="D10" s="7"/>
      <c r="E10" s="7"/>
      <c r="F10" s="7"/>
      <c r="G10" s="7"/>
      <c r="H10" s="7"/>
      <c r="I10" s="7"/>
      <c r="J10" s="7"/>
      <c r="K10" s="7"/>
      <c r="L10" s="7"/>
      <c r="M10" s="7"/>
      <c r="N10" s="7"/>
      <c r="O10" s="7"/>
      <c r="Q10" s="7"/>
      <c r="S10" s="7"/>
      <c r="U10" s="7"/>
      <c r="W10" s="7"/>
    </row>
    <row r="11" spans="1:25">
      <c r="A11" s="20" t="s">
        <v>18</v>
      </c>
      <c r="B11" s="21" t="s">
        <v>147</v>
      </c>
      <c r="C11" s="7">
        <v>0</v>
      </c>
      <c r="D11" s="7"/>
      <c r="E11" s="7"/>
      <c r="F11" s="7"/>
      <c r="G11" s="7"/>
      <c r="H11" s="7"/>
      <c r="I11" s="7"/>
      <c r="J11" s="7"/>
      <c r="K11" s="7"/>
      <c r="L11" s="7"/>
      <c r="M11" s="7"/>
      <c r="N11" s="7"/>
      <c r="O11" s="7"/>
      <c r="Q11" s="7"/>
      <c r="S11" s="7"/>
      <c r="U11" s="7"/>
      <c r="W11" s="7"/>
    </row>
    <row r="12" spans="1:25">
      <c r="A12" s="20" t="s">
        <v>20</v>
      </c>
      <c r="B12" s="21" t="s">
        <v>153</v>
      </c>
      <c r="C12" s="7">
        <v>1</v>
      </c>
      <c r="D12" s="7"/>
      <c r="E12" s="7"/>
      <c r="F12" s="7"/>
      <c r="G12" s="7"/>
      <c r="H12" s="7"/>
      <c r="I12" s="7"/>
      <c r="J12" s="7"/>
      <c r="K12" s="7"/>
      <c r="L12" s="7"/>
      <c r="M12" s="7"/>
      <c r="N12" s="7"/>
      <c r="O12" s="7"/>
      <c r="Q12" s="7"/>
      <c r="S12" s="7"/>
      <c r="U12" s="7"/>
      <c r="W12" s="7"/>
    </row>
    <row r="13" spans="1:25" ht="25.5">
      <c r="A13" s="20" t="s">
        <v>22</v>
      </c>
      <c r="B13" s="21" t="s">
        <v>160</v>
      </c>
      <c r="C13" s="7">
        <v>1</v>
      </c>
      <c r="D13" s="7"/>
      <c r="E13" s="7"/>
      <c r="F13" s="7"/>
      <c r="G13" s="7"/>
      <c r="H13" s="7"/>
      <c r="I13" s="7"/>
      <c r="J13" s="7"/>
      <c r="K13" s="7"/>
      <c r="L13" s="7"/>
      <c r="M13" s="7"/>
      <c r="N13" s="7"/>
      <c r="O13" s="7"/>
      <c r="Q13" s="7"/>
      <c r="S13" s="7"/>
      <c r="U13" s="7"/>
      <c r="W13" s="7"/>
    </row>
    <row r="14" spans="1:25">
      <c r="A14" s="20" t="s">
        <v>24</v>
      </c>
      <c r="B14" s="21" t="s">
        <v>163</v>
      </c>
      <c r="C14" s="7">
        <v>1</v>
      </c>
      <c r="D14" s="7"/>
      <c r="E14" s="7"/>
      <c r="F14" s="7"/>
      <c r="G14" s="7"/>
      <c r="H14" s="7"/>
      <c r="I14" s="7"/>
      <c r="J14" s="7"/>
      <c r="K14" s="7"/>
      <c r="L14" s="7"/>
      <c r="M14" s="7"/>
      <c r="N14" s="7"/>
      <c r="O14" s="7"/>
      <c r="Q14" s="7"/>
      <c r="S14" s="7"/>
      <c r="U14" s="7"/>
      <c r="W14" s="7"/>
    </row>
    <row r="15" spans="1:25">
      <c r="A15" s="20" t="s">
        <v>26</v>
      </c>
      <c r="B15" s="21" t="s">
        <v>166</v>
      </c>
      <c r="C15" s="7">
        <v>1</v>
      </c>
      <c r="D15" s="7"/>
      <c r="E15" s="7"/>
      <c r="F15" s="7"/>
      <c r="G15" s="7"/>
      <c r="H15" s="7"/>
      <c r="I15" s="7"/>
      <c r="J15" s="7"/>
      <c r="K15" s="7"/>
      <c r="L15" s="7"/>
      <c r="M15" s="7"/>
      <c r="N15" s="7"/>
      <c r="O15" s="7"/>
      <c r="Q15" s="7"/>
      <c r="S15" s="7"/>
      <c r="U15" s="7"/>
      <c r="W15" s="7"/>
    </row>
    <row r="16" spans="1:25">
      <c r="A16" s="20" t="s">
        <v>28</v>
      </c>
      <c r="B16" s="21" t="s">
        <v>169</v>
      </c>
      <c r="C16" s="7">
        <v>1</v>
      </c>
      <c r="D16" s="7"/>
      <c r="E16" s="7"/>
      <c r="F16" s="7"/>
      <c r="G16" s="7"/>
      <c r="H16" s="7"/>
      <c r="I16" s="7"/>
      <c r="J16" s="7"/>
      <c r="K16" s="7"/>
      <c r="L16" s="7"/>
      <c r="M16" s="7"/>
      <c r="N16" s="7"/>
      <c r="O16" s="7"/>
      <c r="Q16" s="7"/>
      <c r="S16" s="7"/>
      <c r="U16" s="7"/>
      <c r="W16" s="7"/>
    </row>
    <row r="17" spans="1:23">
      <c r="A17" s="20" t="s">
        <v>30</v>
      </c>
      <c r="B17" s="21" t="s">
        <v>172</v>
      </c>
      <c r="C17" s="7">
        <v>1</v>
      </c>
      <c r="D17" s="7"/>
      <c r="E17" s="7"/>
      <c r="F17" s="7"/>
      <c r="G17" s="7"/>
      <c r="H17" s="7"/>
      <c r="I17" s="7"/>
      <c r="J17" s="7"/>
      <c r="K17" s="7"/>
      <c r="L17" s="7"/>
      <c r="M17" s="7"/>
      <c r="N17" s="7"/>
      <c r="O17" s="7"/>
      <c r="Q17" s="7"/>
      <c r="S17" s="7"/>
      <c r="U17" s="7"/>
      <c r="W17" s="7"/>
    </row>
    <row r="18" spans="1:23">
      <c r="A18" s="20" t="s">
        <v>1</v>
      </c>
      <c r="B18" s="21" t="s">
        <v>177</v>
      </c>
      <c r="C18" s="7">
        <v>1</v>
      </c>
      <c r="D18" s="7"/>
      <c r="E18" s="7"/>
      <c r="F18" s="7"/>
      <c r="G18" s="7"/>
      <c r="H18" s="7"/>
      <c r="I18" s="7"/>
      <c r="J18" s="7"/>
      <c r="K18" s="7"/>
      <c r="L18" s="7"/>
      <c r="M18" s="7"/>
      <c r="N18" s="7"/>
      <c r="O18" s="7"/>
      <c r="Q18" s="7"/>
      <c r="S18" s="7"/>
      <c r="U18" s="7"/>
      <c r="W18" s="7"/>
    </row>
    <row r="19" spans="1:23">
      <c r="A19" s="20" t="s">
        <v>32</v>
      </c>
      <c r="B19" s="21" t="s">
        <v>183</v>
      </c>
      <c r="C19" s="7">
        <v>0</v>
      </c>
      <c r="D19" s="7"/>
      <c r="E19" s="7"/>
      <c r="F19" s="7"/>
      <c r="G19" s="7"/>
      <c r="H19" s="7"/>
      <c r="I19" s="7"/>
      <c r="J19" s="7"/>
      <c r="K19" s="7"/>
      <c r="L19" s="7"/>
      <c r="M19" s="7"/>
      <c r="N19" s="7"/>
      <c r="O19" s="7"/>
      <c r="Q19" s="7"/>
      <c r="S19" s="7"/>
      <c r="U19" s="7"/>
      <c r="W19" s="7"/>
    </row>
    <row r="20" spans="1:23">
      <c r="A20" s="20" t="s">
        <v>34</v>
      </c>
      <c r="B20" s="21" t="s">
        <v>185</v>
      </c>
      <c r="C20" s="7">
        <v>1</v>
      </c>
      <c r="D20" s="7"/>
      <c r="E20" s="7"/>
      <c r="F20" s="7"/>
      <c r="G20" s="7"/>
      <c r="H20" s="7"/>
      <c r="I20" s="7"/>
      <c r="J20" s="7"/>
      <c r="K20" s="7"/>
      <c r="L20" s="7"/>
      <c r="M20" s="7"/>
      <c r="N20" s="7"/>
      <c r="O20" s="7"/>
      <c r="Q20" s="7"/>
      <c r="S20" s="7"/>
      <c r="U20" s="7"/>
      <c r="W20" s="7"/>
    </row>
    <row r="21" spans="1:23">
      <c r="A21" s="20" t="s">
        <v>36</v>
      </c>
      <c r="B21" s="21" t="s">
        <v>191</v>
      </c>
      <c r="C21" s="7">
        <v>0</v>
      </c>
      <c r="D21" s="7"/>
      <c r="E21" s="7"/>
      <c r="F21" s="7"/>
      <c r="G21" s="7"/>
      <c r="H21" s="7"/>
      <c r="I21" s="7"/>
      <c r="J21" s="7"/>
      <c r="K21" s="7"/>
      <c r="L21" s="7"/>
      <c r="M21" s="7"/>
      <c r="N21" s="7"/>
      <c r="O21" s="7"/>
      <c r="Q21" s="7"/>
      <c r="S21" s="7"/>
      <c r="U21" s="7"/>
      <c r="W21" s="7"/>
    </row>
    <row r="22" spans="1:23">
      <c r="A22" s="20" t="s">
        <v>38</v>
      </c>
      <c r="B22" s="21" t="s">
        <v>194</v>
      </c>
      <c r="C22" s="7">
        <v>1</v>
      </c>
      <c r="D22" s="7"/>
      <c r="E22" s="7"/>
      <c r="F22" s="7"/>
      <c r="G22" s="7"/>
      <c r="H22" s="7"/>
      <c r="I22" s="7"/>
      <c r="J22" s="7"/>
      <c r="K22" s="7"/>
      <c r="L22" s="7"/>
      <c r="M22" s="7"/>
      <c r="N22" s="7"/>
      <c r="O22" s="7"/>
      <c r="Q22" s="7"/>
      <c r="S22" s="7"/>
      <c r="U22" s="7"/>
      <c r="W22" s="7"/>
    </row>
    <row r="23" spans="1:23">
      <c r="A23" s="20" t="s">
        <v>40</v>
      </c>
      <c r="B23" s="21" t="s">
        <v>199</v>
      </c>
      <c r="C23" s="7">
        <v>1</v>
      </c>
      <c r="D23" s="7"/>
      <c r="E23" s="7"/>
      <c r="F23" s="7"/>
      <c r="G23" s="7"/>
      <c r="H23" s="7"/>
      <c r="I23" s="7"/>
      <c r="J23" s="7"/>
      <c r="K23" s="7"/>
      <c r="L23" s="7"/>
      <c r="M23" s="7"/>
      <c r="N23" s="7"/>
      <c r="O23" s="7"/>
      <c r="Q23" s="7"/>
      <c r="S23" s="7"/>
      <c r="U23" s="7"/>
      <c r="W23" s="7"/>
    </row>
    <row r="24" spans="1:23" ht="25.5">
      <c r="A24" s="20" t="s">
        <v>42</v>
      </c>
      <c r="B24" s="21" t="s">
        <v>205</v>
      </c>
      <c r="C24" s="7">
        <v>1</v>
      </c>
      <c r="D24" s="7"/>
      <c r="E24" s="7"/>
      <c r="F24" s="7"/>
      <c r="G24" s="7"/>
      <c r="H24" s="7"/>
      <c r="I24" s="7"/>
      <c r="J24" s="7"/>
      <c r="K24" s="7"/>
      <c r="L24" s="7"/>
      <c r="M24" s="7"/>
      <c r="N24" s="7"/>
      <c r="O24" s="7"/>
      <c r="Q24" s="7"/>
      <c r="S24" s="7"/>
      <c r="U24" s="7"/>
      <c r="W24" s="7"/>
    </row>
    <row r="25" spans="1:23">
      <c r="A25" s="20" t="s">
        <v>44</v>
      </c>
      <c r="B25" s="21" t="s">
        <v>208</v>
      </c>
      <c r="C25" s="7">
        <v>0</v>
      </c>
      <c r="D25" s="7"/>
      <c r="E25" s="7"/>
      <c r="F25" s="7"/>
      <c r="G25" s="7"/>
      <c r="H25" s="7"/>
      <c r="I25" s="7"/>
      <c r="J25" s="7"/>
      <c r="K25" s="7"/>
      <c r="L25" s="7"/>
      <c r="M25" s="7"/>
      <c r="N25" s="7"/>
      <c r="O25" s="7"/>
      <c r="Q25" s="7"/>
      <c r="S25" s="7"/>
      <c r="U25" s="7"/>
      <c r="W25" s="7"/>
    </row>
    <row r="26" spans="1:23">
      <c r="A26" s="20" t="s">
        <v>46</v>
      </c>
      <c r="B26" s="21" t="s">
        <v>211</v>
      </c>
      <c r="C26" s="7">
        <v>1</v>
      </c>
      <c r="D26" s="7"/>
      <c r="E26" s="7"/>
      <c r="F26" s="7"/>
      <c r="G26" s="7"/>
      <c r="H26" s="7"/>
      <c r="I26" s="7"/>
      <c r="J26" s="7"/>
      <c r="K26" s="7"/>
      <c r="L26" s="7"/>
      <c r="M26" s="7"/>
      <c r="N26" s="7"/>
      <c r="O26" s="7"/>
      <c r="Q26" s="7"/>
      <c r="S26" s="7"/>
      <c r="U26" s="7"/>
      <c r="W26" s="7"/>
    </row>
    <row r="27" spans="1:23">
      <c r="A27" s="20" t="s">
        <v>48</v>
      </c>
      <c r="B27" s="21" t="s">
        <v>214</v>
      </c>
      <c r="C27" s="7">
        <v>1</v>
      </c>
      <c r="D27" s="7"/>
      <c r="E27" s="7"/>
      <c r="F27" s="7"/>
      <c r="G27" s="7"/>
      <c r="H27" s="7"/>
      <c r="I27" s="7"/>
      <c r="J27" s="7"/>
      <c r="K27" s="7"/>
      <c r="L27" s="7"/>
      <c r="M27" s="7"/>
      <c r="N27" s="7"/>
      <c r="O27" s="7"/>
      <c r="Q27" s="7"/>
      <c r="S27" s="7"/>
      <c r="U27" s="7"/>
      <c r="W27" s="7"/>
    </row>
    <row r="28" spans="1:23">
      <c r="A28" s="20" t="s">
        <v>50</v>
      </c>
      <c r="B28" s="21" t="s">
        <v>218</v>
      </c>
      <c r="C28" s="7">
        <v>0</v>
      </c>
      <c r="D28" s="7"/>
      <c r="E28" s="7"/>
      <c r="F28" s="7"/>
      <c r="G28" s="7"/>
      <c r="H28" s="7"/>
      <c r="I28" s="7"/>
      <c r="J28" s="7"/>
      <c r="K28" s="7"/>
      <c r="L28" s="7"/>
      <c r="M28" s="7"/>
      <c r="N28" s="7"/>
      <c r="O28" s="7"/>
      <c r="Q28" s="7"/>
      <c r="S28" s="7"/>
      <c r="U28" s="7"/>
      <c r="W28" s="7"/>
    </row>
    <row r="29" spans="1:23" ht="25.5">
      <c r="A29" s="20" t="s">
        <v>52</v>
      </c>
      <c r="B29" s="21" t="s">
        <v>219</v>
      </c>
      <c r="C29" s="7">
        <v>1</v>
      </c>
      <c r="D29" s="7"/>
      <c r="E29" s="7"/>
      <c r="F29" s="7"/>
      <c r="G29" s="7"/>
      <c r="H29" s="7"/>
      <c r="I29" s="7"/>
      <c r="J29" s="7"/>
      <c r="K29" s="7"/>
      <c r="L29" s="7"/>
      <c r="M29" s="7"/>
      <c r="N29" s="7"/>
      <c r="O29" s="7"/>
      <c r="Q29" s="7"/>
      <c r="S29" s="7"/>
      <c r="U29" s="7"/>
      <c r="W29" s="7"/>
    </row>
    <row r="30" spans="1:23">
      <c r="A30" s="20" t="s">
        <v>54</v>
      </c>
      <c r="B30" s="21" t="s">
        <v>222</v>
      </c>
      <c r="C30" s="7">
        <v>1</v>
      </c>
      <c r="D30" s="7"/>
      <c r="E30" s="7"/>
      <c r="F30" s="7"/>
      <c r="G30" s="7"/>
      <c r="H30" s="7"/>
      <c r="I30" s="7"/>
      <c r="J30" s="7"/>
      <c r="K30" s="7"/>
      <c r="L30" s="7"/>
      <c r="M30" s="7"/>
      <c r="N30" s="7"/>
      <c r="O30" s="7"/>
      <c r="Q30" s="7"/>
      <c r="S30" s="7"/>
      <c r="U30" s="7"/>
      <c r="W30" s="7"/>
    </row>
    <row r="31" spans="1:23">
      <c r="A31" s="20" t="s">
        <v>56</v>
      </c>
      <c r="B31" s="21" t="s">
        <v>227</v>
      </c>
      <c r="C31" s="7">
        <v>1</v>
      </c>
      <c r="D31" s="7"/>
      <c r="E31" s="7"/>
      <c r="F31" s="7"/>
      <c r="G31" s="7"/>
      <c r="H31" s="7"/>
      <c r="I31" s="7"/>
      <c r="J31" s="7"/>
      <c r="K31" s="7"/>
      <c r="L31" s="7"/>
      <c r="M31" s="7"/>
      <c r="N31" s="7"/>
      <c r="O31" s="7"/>
      <c r="Q31" s="7"/>
      <c r="S31" s="7"/>
      <c r="U31" s="7"/>
      <c r="W31" s="7"/>
    </row>
    <row r="32" spans="1:23">
      <c r="B32" s="14"/>
    </row>
  </sheetData>
  <autoFilter ref="B1:Y31" xr:uid="{FC78F3D9-353F-4BB7-A90E-0EED8665C385}"/>
  <phoneticPr fontId="12" type="noConversion"/>
  <conditionalFormatting sqref="A3:W31">
    <cfRule type="expression" dxfId="26" priority="2">
      <formula>MOD(ROW(),2)=0</formula>
    </cfRule>
  </conditionalFormatting>
  <conditionalFormatting sqref="X3:Y31">
    <cfRule type="expression" dxfId="25" priority="1">
      <formula>MOD(ROW(),2)=0</formula>
    </cfRule>
  </conditionalFormatting>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3F2D9-D5A9-4D65-A871-E0D1FF7ADB48}">
  <dimension ref="A1:S32"/>
  <sheetViews>
    <sheetView zoomScale="85" zoomScaleNormal="85" workbookViewId="0">
      <selection activeCell="F1" sqref="B1:F1048576"/>
    </sheetView>
  </sheetViews>
  <sheetFormatPr defaultColWidth="10.85546875" defaultRowHeight="15"/>
  <cols>
    <col min="1" max="1" width="9.140625" style="8"/>
    <col min="2" max="2" width="28.28515625" style="9" hidden="1" customWidth="1"/>
    <col min="3" max="3" width="10" style="10" hidden="1" customWidth="1"/>
    <col min="4" max="4" width="23.5703125" style="10" hidden="1" customWidth="1"/>
    <col min="5" max="5" width="44.28515625" style="11" hidden="1" customWidth="1"/>
    <col min="6" max="6" width="13.140625" style="12" hidden="1" customWidth="1"/>
    <col min="7" max="7" width="11.5703125" style="10" customWidth="1"/>
    <col min="8" max="8" width="19.85546875" style="10" customWidth="1"/>
    <col min="9" max="9" width="14.140625" style="10" customWidth="1"/>
    <col min="10" max="10" width="33" style="10" customWidth="1"/>
    <col min="11" max="11" width="17.140625" style="10" customWidth="1"/>
    <col min="12" max="12" width="27.85546875" style="10" customWidth="1"/>
    <col min="13" max="13" width="17.5703125" style="10" customWidth="1"/>
    <col min="14" max="14" width="21.5703125" style="10" customWidth="1"/>
    <col min="15" max="15" width="28.42578125" style="10" customWidth="1"/>
    <col min="16" max="16" width="21.28515625" style="10" customWidth="1"/>
    <col min="17" max="17" width="19.5703125" style="10" customWidth="1"/>
    <col min="18" max="18" width="14.7109375" style="10" customWidth="1"/>
    <col min="19" max="19" width="20.5703125" style="10" customWidth="1"/>
    <col min="20" max="16384" width="10.85546875" style="8"/>
  </cols>
  <sheetData>
    <row r="1" spans="1:19">
      <c r="B1" s="9" t="s">
        <v>71</v>
      </c>
      <c r="C1" s="10" t="s">
        <v>72</v>
      </c>
      <c r="D1" s="10" t="s">
        <v>73</v>
      </c>
      <c r="E1" s="11" t="s">
        <v>74</v>
      </c>
      <c r="F1" s="12" t="s">
        <v>75</v>
      </c>
      <c r="G1" s="13" t="s">
        <v>76</v>
      </c>
      <c r="H1" s="13" t="s">
        <v>77</v>
      </c>
      <c r="I1" s="13" t="s">
        <v>78</v>
      </c>
      <c r="J1" s="13" t="s">
        <v>79</v>
      </c>
      <c r="K1" s="13" t="s">
        <v>80</v>
      </c>
      <c r="L1" s="13" t="s">
        <v>81</v>
      </c>
      <c r="M1" s="13" t="s">
        <v>82</v>
      </c>
      <c r="N1" s="13" t="s">
        <v>83</v>
      </c>
      <c r="O1" s="13" t="s">
        <v>84</v>
      </c>
      <c r="P1" s="13" t="s">
        <v>85</v>
      </c>
      <c r="Q1" s="13" t="s">
        <v>86</v>
      </c>
      <c r="R1" s="13" t="s">
        <v>87</v>
      </c>
      <c r="S1" s="10" t="s">
        <v>88</v>
      </c>
    </row>
    <row r="2" spans="1:19" s="19" customFormat="1" ht="28.5" customHeight="1">
      <c r="A2" s="14" t="s">
        <v>232</v>
      </c>
      <c r="B2" s="14" t="s">
        <v>89</v>
      </c>
      <c r="C2" s="15" t="s">
        <v>72</v>
      </c>
      <c r="D2" s="15" t="s">
        <v>73</v>
      </c>
      <c r="E2" s="16" t="s">
        <v>74</v>
      </c>
      <c r="F2" s="17"/>
      <c r="G2" s="12" t="s">
        <v>90</v>
      </c>
      <c r="H2" s="12" t="s">
        <v>233</v>
      </c>
      <c r="I2" s="12" t="s">
        <v>91</v>
      </c>
      <c r="J2" s="12" t="s">
        <v>233</v>
      </c>
      <c r="K2" s="12" t="s">
        <v>92</v>
      </c>
      <c r="L2" s="12" t="s">
        <v>233</v>
      </c>
      <c r="M2" s="12" t="s">
        <v>93</v>
      </c>
      <c r="N2" s="12" t="s">
        <v>94</v>
      </c>
      <c r="O2" s="12" t="s">
        <v>233</v>
      </c>
      <c r="P2" s="12" t="s">
        <v>85</v>
      </c>
      <c r="Q2" s="12" t="s">
        <v>95</v>
      </c>
      <c r="R2" s="12" t="s">
        <v>96</v>
      </c>
      <c r="S2" s="18" t="s">
        <v>97</v>
      </c>
    </row>
    <row r="3" spans="1:19" ht="180">
      <c r="A3" s="20" t="s">
        <v>2</v>
      </c>
      <c r="B3" s="21" t="s">
        <v>98</v>
      </c>
      <c r="C3" s="10">
        <v>12</v>
      </c>
      <c r="D3" s="22" t="s">
        <v>99</v>
      </c>
      <c r="E3" s="12" t="s">
        <v>100</v>
      </c>
      <c r="G3" s="10">
        <v>4</v>
      </c>
      <c r="H3" s="10" t="s">
        <v>101</v>
      </c>
      <c r="I3" s="10">
        <v>5</v>
      </c>
      <c r="J3" s="12" t="s">
        <v>102</v>
      </c>
      <c r="K3" s="10">
        <v>5</v>
      </c>
      <c r="L3" s="12" t="s">
        <v>103</v>
      </c>
      <c r="M3" s="10">
        <v>5</v>
      </c>
      <c r="N3" s="10">
        <v>4.5</v>
      </c>
      <c r="O3" s="12" t="s">
        <v>104</v>
      </c>
      <c r="P3" s="10">
        <v>5</v>
      </c>
      <c r="Q3" s="10">
        <v>5</v>
      </c>
      <c r="R3" s="10">
        <v>1</v>
      </c>
      <c r="S3" s="35">
        <f>(((Tabla1[[#This Row],[Criterio 2]]*0.3)+(Tabla1[[#This Row],[Criterio 3]]*0.3)+(Tabla1[[#This Row],[Criterio 4]]*0.1)+(Tabla1[[#This Row],[Criterio 5]]*0.15)+(Tabla1[[#This Row],[Criterio 1]]*0.15))*0.7+Tabla1[[#This Row],[Autoevaluacion 15%]]*0.15+Tabla1[[#This Row],[Columna4]]*0.15)*Tabla1[[#This Row],[Criterio 6]]</f>
        <v>4.8424999999999994</v>
      </c>
    </row>
    <row r="4" spans="1:19" ht="225">
      <c r="A4" s="20" t="s">
        <v>4</v>
      </c>
      <c r="B4" s="21" t="s">
        <v>105</v>
      </c>
      <c r="C4" s="10">
        <v>8</v>
      </c>
      <c r="D4" s="22" t="s">
        <v>106</v>
      </c>
      <c r="E4" s="12" t="s">
        <v>107</v>
      </c>
      <c r="G4" s="10">
        <v>4.5</v>
      </c>
      <c r="H4" s="12" t="s">
        <v>108</v>
      </c>
      <c r="I4" s="10">
        <v>4.5</v>
      </c>
      <c r="J4" s="12" t="s">
        <v>109</v>
      </c>
      <c r="K4" s="10">
        <v>5</v>
      </c>
      <c r="L4" s="10" t="s">
        <v>110</v>
      </c>
      <c r="M4" s="10">
        <v>5</v>
      </c>
      <c r="N4" s="10">
        <v>4.5</v>
      </c>
      <c r="O4" s="12" t="s">
        <v>111</v>
      </c>
      <c r="P4" s="10">
        <v>5</v>
      </c>
      <c r="Q4" s="10">
        <v>5</v>
      </c>
      <c r="R4" s="10">
        <v>1</v>
      </c>
      <c r="S4" s="35">
        <f>(((Tabla1[[#This Row],[Criterio 2]]*0.3)+(Tabla1[[#This Row],[Criterio 3]]*0.3)+(Tabla1[[#This Row],[Criterio 4]]*0.1)+(Tabla1[[#This Row],[Criterio 5]]*0.15)+(Tabla1[[#This Row],[Criterio 1]]*0.15))*0.7+Tabla1[[#This Row],[Autoevaluacion 15%]]*0.15+Tabla1[[#This Row],[Columna4]]*0.15)*Tabla1[[#This Row],[Criterio 6]]</f>
        <v>4.7899999999999991</v>
      </c>
    </row>
    <row r="5" spans="1:19" ht="25.5">
      <c r="A5" s="20" t="s">
        <v>6</v>
      </c>
      <c r="B5" s="21" t="s">
        <v>112</v>
      </c>
      <c r="C5" s="10" t="s">
        <v>113</v>
      </c>
      <c r="D5" s="12" t="s">
        <v>313</v>
      </c>
      <c r="E5" s="12" t="s">
        <v>114</v>
      </c>
      <c r="G5" s="10">
        <v>0</v>
      </c>
      <c r="I5" s="10">
        <v>0</v>
      </c>
      <c r="K5" s="10">
        <v>0</v>
      </c>
      <c r="M5" s="10">
        <v>0</v>
      </c>
      <c r="N5" s="10">
        <v>0</v>
      </c>
      <c r="P5" s="10">
        <v>0</v>
      </c>
      <c r="Q5" s="10">
        <v>0</v>
      </c>
      <c r="R5" s="10">
        <v>0</v>
      </c>
      <c r="S5" s="35">
        <f>(((Tabla1[[#This Row],[Criterio 2]]*0.3)+(Tabla1[[#This Row],[Criterio 3]]*0.3)+(Tabla1[[#This Row],[Criterio 4]]*0.1)+(Tabla1[[#This Row],[Criterio 5]]*0.15)+(Tabla1[[#This Row],[Criterio 1]]*0.15))*0.7+Tabla1[[#This Row],[Autoevaluacion 15%]]*0.15+Tabla1[[#This Row],[Columna4]]*0.15)*Tabla1[[#This Row],[Criterio 6]]</f>
        <v>0</v>
      </c>
    </row>
    <row r="6" spans="1:19" ht="90">
      <c r="A6" s="20" t="s">
        <v>8</v>
      </c>
      <c r="B6" s="21" t="s">
        <v>115</v>
      </c>
      <c r="C6" s="10">
        <v>3</v>
      </c>
      <c r="D6" s="12" t="s">
        <v>116</v>
      </c>
      <c r="E6" s="12" t="s">
        <v>117</v>
      </c>
      <c r="F6" s="12" t="s">
        <v>118</v>
      </c>
      <c r="G6" s="10">
        <v>4</v>
      </c>
      <c r="H6" s="10" t="s">
        <v>119</v>
      </c>
      <c r="I6" s="10">
        <v>5</v>
      </c>
      <c r="J6" s="10" t="s">
        <v>120</v>
      </c>
      <c r="K6" s="10">
        <v>5</v>
      </c>
      <c r="L6" s="10" t="s">
        <v>121</v>
      </c>
      <c r="M6" s="10">
        <v>5</v>
      </c>
      <c r="N6" s="10">
        <v>5</v>
      </c>
      <c r="O6" s="10" t="s">
        <v>122</v>
      </c>
      <c r="P6" s="10">
        <v>4.5</v>
      </c>
      <c r="Q6" s="10">
        <v>4.5</v>
      </c>
      <c r="R6" s="10">
        <v>1</v>
      </c>
      <c r="S6" s="35">
        <f>(((Tabla1[[#This Row],[Criterio 2]]*0.3)+(Tabla1[[#This Row],[Criterio 3]]*0.3)+(Tabla1[[#This Row],[Criterio 4]]*0.1)+(Tabla1[[#This Row],[Criterio 5]]*0.15)+(Tabla1[[#This Row],[Criterio 1]]*0.15))*0.7+Tabla1[[#This Row],[Autoevaluacion 15%]]*0.15+Tabla1[[#This Row],[Columna4]]*0.15)*Tabla1[[#This Row],[Criterio 6]]</f>
        <v>4.7449999999999992</v>
      </c>
    </row>
    <row r="7" spans="1:19" ht="30">
      <c r="A7" s="20" t="s">
        <v>10</v>
      </c>
      <c r="B7" s="21" t="s">
        <v>123</v>
      </c>
      <c r="C7" s="10">
        <v>13</v>
      </c>
      <c r="D7" s="12" t="s">
        <v>124</v>
      </c>
      <c r="E7" s="12" t="s">
        <v>125</v>
      </c>
      <c r="G7" s="10">
        <v>4.5</v>
      </c>
      <c r="H7" s="10" t="s">
        <v>119</v>
      </c>
      <c r="I7" s="10">
        <v>5</v>
      </c>
      <c r="J7" s="12" t="s">
        <v>126</v>
      </c>
      <c r="K7" s="10">
        <v>5</v>
      </c>
      <c r="L7" s="12" t="s">
        <v>127</v>
      </c>
      <c r="M7" s="10">
        <v>5</v>
      </c>
      <c r="N7" s="10">
        <v>5</v>
      </c>
      <c r="P7" s="10">
        <v>5</v>
      </c>
      <c r="Q7" s="10">
        <v>5</v>
      </c>
      <c r="R7" s="10">
        <v>1</v>
      </c>
      <c r="S7" s="35">
        <f>(((Tabla1[[#This Row],[Criterio 2]]*0.3)+(Tabla1[[#This Row],[Criterio 3]]*0.3)+(Tabla1[[#This Row],[Criterio 4]]*0.1)+(Tabla1[[#This Row],[Criterio 5]]*0.15)+(Tabla1[[#This Row],[Criterio 1]]*0.15))*0.7+Tabla1[[#This Row],[Autoevaluacion 15%]]*0.15+Tabla1[[#This Row],[Columna4]]*0.15)*Tabla1[[#This Row],[Criterio 6]]</f>
        <v>4.9474999999999998</v>
      </c>
    </row>
    <row r="8" spans="1:19" ht="60">
      <c r="A8" s="20" t="s">
        <v>12</v>
      </c>
      <c r="B8" s="21" t="s">
        <v>128</v>
      </c>
      <c r="C8" s="10">
        <v>5</v>
      </c>
      <c r="D8" s="12" t="s">
        <v>129</v>
      </c>
      <c r="E8" s="12" t="s">
        <v>130</v>
      </c>
      <c r="G8" s="10">
        <v>4.5</v>
      </c>
      <c r="I8" s="10">
        <v>5</v>
      </c>
      <c r="J8" s="12" t="s">
        <v>131</v>
      </c>
      <c r="K8" s="10">
        <v>5</v>
      </c>
      <c r="L8" s="12" t="s">
        <v>132</v>
      </c>
      <c r="M8" s="10">
        <v>5</v>
      </c>
      <c r="N8" s="10">
        <v>5</v>
      </c>
      <c r="O8" s="12" t="s">
        <v>133</v>
      </c>
      <c r="P8" s="10">
        <v>4.7</v>
      </c>
      <c r="Q8" s="10">
        <v>4.7</v>
      </c>
      <c r="R8" s="10">
        <v>1</v>
      </c>
      <c r="S8" s="35">
        <f>(((Tabla1[[#This Row],[Criterio 2]]*0.3)+(Tabla1[[#This Row],[Criterio 3]]*0.3)+(Tabla1[[#This Row],[Criterio 4]]*0.1)+(Tabla1[[#This Row],[Criterio 5]]*0.15)+(Tabla1[[#This Row],[Criterio 1]]*0.15))*0.7+Tabla1[[#This Row],[Autoevaluacion 15%]]*0.15+Tabla1[[#This Row],[Columna4]]*0.15)*Tabla1[[#This Row],[Criterio 6]]</f>
        <v>4.8574999999999999</v>
      </c>
    </row>
    <row r="9" spans="1:19" ht="75">
      <c r="A9" s="20" t="s">
        <v>14</v>
      </c>
      <c r="B9" s="21" t="s">
        <v>134</v>
      </c>
      <c r="C9" s="10">
        <v>10</v>
      </c>
      <c r="D9" s="22" t="s">
        <v>135</v>
      </c>
      <c r="E9" s="12" t="s">
        <v>136</v>
      </c>
      <c r="F9" s="12">
        <v>0.1</v>
      </c>
      <c r="G9" s="10">
        <v>5</v>
      </c>
      <c r="H9" s="10" t="s">
        <v>137</v>
      </c>
      <c r="I9" s="10">
        <v>5</v>
      </c>
      <c r="J9" s="10" t="s">
        <v>138</v>
      </c>
      <c r="K9" s="10">
        <v>5</v>
      </c>
      <c r="L9" s="12" t="s">
        <v>139</v>
      </c>
      <c r="M9" s="10">
        <v>5</v>
      </c>
      <c r="N9" s="10">
        <v>5</v>
      </c>
      <c r="O9" s="12" t="s">
        <v>140</v>
      </c>
      <c r="P9" s="10">
        <v>5</v>
      </c>
      <c r="Q9" s="10">
        <v>5</v>
      </c>
      <c r="R9" s="10">
        <v>1</v>
      </c>
      <c r="S9" s="35">
        <f>(((Tabla1[[#This Row],[Criterio 2]]*0.3)+(Tabla1[[#This Row],[Criterio 3]]*0.3)+(Tabla1[[#This Row],[Criterio 4]]*0.1)+(Tabla1[[#This Row],[Criterio 5]]*0.15)+(Tabla1[[#This Row],[Criterio 1]]*0.15))*0.7+Tabla1[[#This Row],[Autoevaluacion 15%]]*0.15+Tabla1[[#This Row],[Columna4]]*0.15)*Tabla1[[#This Row],[Criterio 6]]</f>
        <v>5</v>
      </c>
    </row>
    <row r="10" spans="1:19" ht="135">
      <c r="A10" s="20" t="s">
        <v>16</v>
      </c>
      <c r="B10" s="21" t="s">
        <v>141</v>
      </c>
      <c r="C10" s="10">
        <v>9</v>
      </c>
      <c r="D10" s="12"/>
      <c r="E10" s="12" t="s">
        <v>142</v>
      </c>
      <c r="F10" s="12">
        <v>0.3</v>
      </c>
      <c r="G10" s="10">
        <v>5</v>
      </c>
      <c r="H10" s="10" t="s">
        <v>143</v>
      </c>
      <c r="I10" s="10">
        <v>5</v>
      </c>
      <c r="J10" s="12" t="s">
        <v>144</v>
      </c>
      <c r="K10" s="10">
        <v>5</v>
      </c>
      <c r="L10" s="12" t="s">
        <v>145</v>
      </c>
      <c r="M10" s="10">
        <v>5</v>
      </c>
      <c r="N10" s="10">
        <v>5</v>
      </c>
      <c r="O10" s="12" t="s">
        <v>146</v>
      </c>
      <c r="P10" s="10">
        <v>4.8</v>
      </c>
      <c r="Q10" s="10">
        <v>5</v>
      </c>
      <c r="R10" s="10">
        <v>1</v>
      </c>
      <c r="S10" s="35">
        <f>(((Tabla1[[#This Row],[Criterio 2]]*0.3)+(Tabla1[[#This Row],[Criterio 3]]*0.3)+(Tabla1[[#This Row],[Criterio 4]]*0.1)+(Tabla1[[#This Row],[Criterio 5]]*0.15)+(Tabla1[[#This Row],[Criterio 1]]*0.15))*0.7+Tabla1[[#This Row],[Autoevaluacion 15%]]*0.15+Tabla1[[#This Row],[Columna4]]*0.15)*Tabla1[[#This Row],[Criterio 6]]</f>
        <v>4.97</v>
      </c>
    </row>
    <row r="11" spans="1:19" ht="135">
      <c r="A11" s="20" t="s">
        <v>18</v>
      </c>
      <c r="B11" s="21" t="s">
        <v>147</v>
      </c>
      <c r="C11" s="23">
        <v>1</v>
      </c>
      <c r="D11" s="24" t="s">
        <v>148</v>
      </c>
      <c r="E11" s="24" t="s">
        <v>149</v>
      </c>
      <c r="F11" s="24"/>
      <c r="G11" s="10">
        <v>4</v>
      </c>
      <c r="H11" s="10" t="s">
        <v>150</v>
      </c>
      <c r="I11" s="10">
        <v>5</v>
      </c>
      <c r="J11" s="10" t="s">
        <v>138</v>
      </c>
      <c r="K11" s="10">
        <v>4.5</v>
      </c>
      <c r="L11" s="12" t="s">
        <v>151</v>
      </c>
      <c r="M11" s="10">
        <v>5</v>
      </c>
      <c r="N11" s="10">
        <v>4.5</v>
      </c>
      <c r="O11" s="10" t="s">
        <v>152</v>
      </c>
      <c r="P11" s="10">
        <v>5</v>
      </c>
      <c r="Q11" s="10">
        <v>5</v>
      </c>
      <c r="R11" s="10">
        <v>1</v>
      </c>
      <c r="S11" s="35">
        <f>(((Tabla1[[#This Row],[Criterio 2]]*0.3)+(Tabla1[[#This Row],[Criterio 3]]*0.3)+(Tabla1[[#This Row],[Criterio 4]]*0.1)+(Tabla1[[#This Row],[Criterio 5]]*0.15)+(Tabla1[[#This Row],[Criterio 1]]*0.15))*0.7+Tabla1[[#This Row],[Autoevaluacion 15%]]*0.15+Tabla1[[#This Row],[Columna4]]*0.15)*Tabla1[[#This Row],[Criterio 6]]</f>
        <v>4.7374999999999989</v>
      </c>
    </row>
    <row r="12" spans="1:19" s="11" customFormat="1" ht="135">
      <c r="A12" s="20" t="s">
        <v>20</v>
      </c>
      <c r="B12" s="21" t="s">
        <v>153</v>
      </c>
      <c r="C12" s="12">
        <v>7</v>
      </c>
      <c r="D12" s="12" t="s">
        <v>154</v>
      </c>
      <c r="E12" s="12" t="s">
        <v>155</v>
      </c>
      <c r="F12" s="12"/>
      <c r="G12" s="12">
        <v>5</v>
      </c>
      <c r="H12" s="12" t="s">
        <v>156</v>
      </c>
      <c r="I12" s="12">
        <v>4.5</v>
      </c>
      <c r="J12" s="12" t="s">
        <v>157</v>
      </c>
      <c r="K12" s="12">
        <v>4.5</v>
      </c>
      <c r="L12" s="12" t="s">
        <v>158</v>
      </c>
      <c r="M12" s="12">
        <v>5</v>
      </c>
      <c r="N12" s="12">
        <v>5</v>
      </c>
      <c r="O12" s="12" t="s">
        <v>159</v>
      </c>
      <c r="P12" s="12">
        <v>4.5</v>
      </c>
      <c r="Q12" s="12">
        <v>5</v>
      </c>
      <c r="R12" s="12">
        <v>1</v>
      </c>
      <c r="S12" s="36">
        <f>(((Tabla1[[#This Row],[Criterio 2]]*0.3)+(Tabla1[[#This Row],[Criterio 3]]*0.3)+(Tabla1[[#This Row],[Criterio 4]]*0.1)+(Tabla1[[#This Row],[Criterio 5]]*0.15)+(Tabla1[[#This Row],[Criterio 1]]*0.15))*0.7+Tabla1[[#This Row],[Autoevaluacion 15%]]*0.15+Tabla1[[#This Row],[Columna4]]*0.15)*Tabla1[[#This Row],[Criterio 6]]</f>
        <v>4.714999999999999</v>
      </c>
    </row>
    <row r="13" spans="1:19" ht="105">
      <c r="A13" s="20" t="s">
        <v>22</v>
      </c>
      <c r="B13" s="21" t="s">
        <v>160</v>
      </c>
      <c r="C13" s="10">
        <v>8</v>
      </c>
      <c r="D13" s="12"/>
      <c r="E13" s="12" t="s">
        <v>161</v>
      </c>
      <c r="F13" s="12" t="s">
        <v>118</v>
      </c>
      <c r="G13" s="10">
        <v>4.5</v>
      </c>
      <c r="H13" s="10" t="s">
        <v>162</v>
      </c>
      <c r="I13" s="10">
        <f>I4</f>
        <v>4.5</v>
      </c>
      <c r="J13" s="10" t="str">
        <f t="shared" ref="J13:N13" si="0">J4</f>
        <v>C-1
 CriteroEvaluacion por mejor diseño se debería partir en dos clses</v>
      </c>
      <c r="K13" s="10">
        <f t="shared" si="0"/>
        <v>5</v>
      </c>
      <c r="L13" s="10" t="str">
        <f t="shared" si="0"/>
        <v>Funcional</v>
      </c>
      <c r="M13" s="10">
        <f t="shared" si="0"/>
        <v>5</v>
      </c>
      <c r="N13" s="10">
        <f t="shared" si="0"/>
        <v>4.5</v>
      </c>
      <c r="P13" s="10">
        <v>4.7</v>
      </c>
      <c r="Q13" s="10">
        <v>5</v>
      </c>
      <c r="R13" s="10">
        <v>1</v>
      </c>
      <c r="S13" s="35">
        <f>(((Tabla1[[#This Row],[Criterio 2]]*0.3)+(Tabla1[[#This Row],[Criterio 3]]*0.3)+(Tabla1[[#This Row],[Criterio 4]]*0.1)+(Tabla1[[#This Row],[Criterio 5]]*0.15)+(Tabla1[[#This Row],[Criterio 1]]*0.15))*0.7+Tabla1[[#This Row],[Autoevaluacion 15%]]*0.15+Tabla1[[#This Row],[Columna4]]*0.15)*Tabla1[[#This Row],[Criterio 6]]</f>
        <v>4.7449999999999992</v>
      </c>
    </row>
    <row r="14" spans="1:19" ht="30">
      <c r="A14" s="20" t="s">
        <v>24</v>
      </c>
      <c r="B14" s="21" t="s">
        <v>163</v>
      </c>
      <c r="C14" s="10">
        <v>11</v>
      </c>
      <c r="D14" s="12"/>
      <c r="E14" s="12" t="s">
        <v>164</v>
      </c>
      <c r="G14" s="10">
        <v>5</v>
      </c>
      <c r="H14" s="10" t="s">
        <v>165</v>
      </c>
      <c r="I14" s="10">
        <f>I31</f>
        <v>4.5</v>
      </c>
      <c r="J14" s="10" t="str">
        <f t="shared" ref="J14:O14" si="1">J31</f>
        <v>Ajustaría la separacion entre criterio y su detallle. Hay algunos métodos repetidos entre clases en el diseño</v>
      </c>
      <c r="K14" s="10">
        <f t="shared" si="1"/>
        <v>5</v>
      </c>
      <c r="L14" s="10" t="str">
        <f t="shared" si="1"/>
        <v>Completas</v>
      </c>
      <c r="M14" s="10">
        <f t="shared" si="1"/>
        <v>5</v>
      </c>
      <c r="N14" s="10">
        <f t="shared" si="1"/>
        <v>5</v>
      </c>
      <c r="O14" s="10" t="str">
        <f t="shared" si="1"/>
        <v>Código documentado, programacion defensiva, buenos nombres. Ojo con la mala práctica de usar números mágicos</v>
      </c>
      <c r="P14" s="10">
        <v>5</v>
      </c>
      <c r="Q14" s="10">
        <v>5</v>
      </c>
      <c r="R14" s="10">
        <v>1</v>
      </c>
      <c r="S14" s="35">
        <f>(((Tabla1[[#This Row],[Criterio 2]]*0.3)+(Tabla1[[#This Row],[Criterio 3]]*0.3)+(Tabla1[[#This Row],[Criterio 4]]*0.1)+(Tabla1[[#This Row],[Criterio 5]]*0.15)+(Tabla1[[#This Row],[Criterio 1]]*0.15))*0.7+Tabla1[[#This Row],[Autoevaluacion 15%]]*0.15+Tabla1[[#This Row],[Columna4]]*0.15)*Tabla1[[#This Row],[Criterio 6]]</f>
        <v>4.8949999999999996</v>
      </c>
    </row>
    <row r="15" spans="1:19" s="12" customFormat="1" ht="105">
      <c r="A15" s="20" t="s">
        <v>26</v>
      </c>
      <c r="B15" s="21" t="s">
        <v>166</v>
      </c>
      <c r="C15" s="12">
        <v>9</v>
      </c>
      <c r="D15" s="22" t="s">
        <v>167</v>
      </c>
      <c r="E15" s="12" t="s">
        <v>168</v>
      </c>
      <c r="F15" s="12">
        <v>0.3</v>
      </c>
      <c r="G15" s="12">
        <f>G10</f>
        <v>5</v>
      </c>
      <c r="H15" s="12" t="str">
        <f t="shared" ref="H15:O15" si="2">H10</f>
        <v>A100, A101, A-1</v>
      </c>
      <c r="I15" s="12">
        <f t="shared" si="2"/>
        <v>5</v>
      </c>
      <c r="J15" s="12" t="str">
        <f t="shared" si="2"/>
        <v>Falta detallecriterio en el diseño</v>
      </c>
      <c r="K15" s="12">
        <f t="shared" si="2"/>
        <v>5</v>
      </c>
      <c r="L15" s="12" t="str">
        <f t="shared" si="2"/>
        <v xml:space="preserve">Mejorar nombre de algunos metodos en posgrados. Ejemplo trabajosTipoAplicado.
Se podrían reducir algunos metodos si se incluyeran parametros. </v>
      </c>
      <c r="M15" s="12">
        <f t="shared" si="2"/>
        <v>5</v>
      </c>
      <c r="N15" s="12">
        <f t="shared" si="2"/>
        <v>5</v>
      </c>
      <c r="O15" s="12" t="str">
        <f t="shared" si="2"/>
        <v>D-102, D100, D101. Ojo normalmente se documenta es el .h.
En persona el atributo jurado debería llamarse esJurado para representar que es un boolean</v>
      </c>
      <c r="P15" s="12">
        <v>4.5</v>
      </c>
      <c r="Q15" s="12">
        <v>5</v>
      </c>
      <c r="R15" s="12">
        <v>1</v>
      </c>
      <c r="S15" s="36">
        <f>(((Tabla1[[#This Row],[Criterio 2]]*0.3)+(Tabla1[[#This Row],[Criterio 3]]*0.3)+(Tabla1[[#This Row],[Criterio 4]]*0.1)+(Tabla1[[#This Row],[Criterio 5]]*0.15)+(Tabla1[[#This Row],[Criterio 1]]*0.15))*0.7+Tabla1[[#This Row],[Autoevaluacion 15%]]*0.15+Tabla1[[#This Row],[Columna4]]*0.15)*Tabla1[[#This Row],[Criterio 6]]</f>
        <v>4.9249999999999998</v>
      </c>
    </row>
    <row r="16" spans="1:19" ht="90">
      <c r="A16" s="20" t="s">
        <v>28</v>
      </c>
      <c r="B16" s="21" t="s">
        <v>169</v>
      </c>
      <c r="C16" s="10">
        <v>3</v>
      </c>
      <c r="D16" s="12" t="s">
        <v>116</v>
      </c>
      <c r="E16" s="12" t="s">
        <v>170</v>
      </c>
      <c r="G16" s="10">
        <v>4.5</v>
      </c>
      <c r="H16" s="12" t="s">
        <v>171</v>
      </c>
      <c r="I16" s="10">
        <f>I6</f>
        <v>5</v>
      </c>
      <c r="J16" s="10" t="str">
        <f t="shared" ref="J16:O16" si="3">J6</f>
        <v>Completo y bien hecho</v>
      </c>
      <c r="K16" s="10">
        <f t="shared" si="3"/>
        <v>5</v>
      </c>
      <c r="L16" s="10" t="str">
        <f t="shared" si="3"/>
        <v>Muy completa</v>
      </c>
      <c r="M16" s="10">
        <f t="shared" si="3"/>
        <v>5</v>
      </c>
      <c r="N16" s="10">
        <f t="shared" si="3"/>
        <v>5</v>
      </c>
      <c r="O16" s="10" t="str">
        <f t="shared" si="3"/>
        <v>D100, D101</v>
      </c>
      <c r="P16" s="10">
        <v>4.5</v>
      </c>
      <c r="Q16" s="10">
        <v>5</v>
      </c>
      <c r="R16" s="10">
        <v>1</v>
      </c>
      <c r="S16" s="35">
        <f>(((Tabla1[[#This Row],[Criterio 2]]*0.3)+(Tabla1[[#This Row],[Criterio 3]]*0.3)+(Tabla1[[#This Row],[Criterio 4]]*0.1)+(Tabla1[[#This Row],[Criterio 5]]*0.15)+(Tabla1[[#This Row],[Criterio 1]]*0.15))*0.7+Tabla1[[#This Row],[Autoevaluacion 15%]]*0.15+Tabla1[[#This Row],[Columna4]]*0.15)*Tabla1[[#This Row],[Criterio 6]]</f>
        <v>4.8724999999999996</v>
      </c>
    </row>
    <row r="17" spans="1:19" ht="98.25" customHeight="1">
      <c r="A17" s="20" t="s">
        <v>30</v>
      </c>
      <c r="B17" s="21" t="s">
        <v>172</v>
      </c>
      <c r="C17" s="10">
        <v>17</v>
      </c>
      <c r="D17" s="22" t="s">
        <v>173</v>
      </c>
      <c r="E17" s="12" t="s">
        <v>174</v>
      </c>
      <c r="G17" s="10">
        <v>4.5</v>
      </c>
      <c r="H17" s="10" t="s">
        <v>162</v>
      </c>
      <c r="I17" s="10">
        <v>5</v>
      </c>
      <c r="J17" s="10" t="s">
        <v>120</v>
      </c>
      <c r="K17" s="10">
        <v>5</v>
      </c>
      <c r="L17" s="12" t="s">
        <v>175</v>
      </c>
      <c r="M17" s="10">
        <v>5</v>
      </c>
      <c r="N17" s="10">
        <v>5</v>
      </c>
      <c r="O17" s="12" t="s">
        <v>176</v>
      </c>
      <c r="P17" s="10">
        <v>4.5</v>
      </c>
      <c r="Q17" s="10">
        <v>4.5</v>
      </c>
      <c r="R17" s="10">
        <v>1</v>
      </c>
      <c r="S17" s="35">
        <f>(((Tabla1[[#This Row],[Criterio 2]]*0.3)+(Tabla1[[#This Row],[Criterio 3]]*0.3)+(Tabla1[[#This Row],[Criterio 4]]*0.1)+(Tabla1[[#This Row],[Criterio 5]]*0.15)+(Tabla1[[#This Row],[Criterio 1]]*0.15))*0.7+Tabla1[[#This Row],[Autoevaluacion 15%]]*0.15+Tabla1[[#This Row],[Columna4]]*0.15)*Tabla1[[#This Row],[Criterio 6]]</f>
        <v>4.7974999999999994</v>
      </c>
    </row>
    <row r="18" spans="1:19" ht="45">
      <c r="A18" s="20" t="s">
        <v>1</v>
      </c>
      <c r="B18" s="21" t="s">
        <v>177</v>
      </c>
      <c r="C18" s="10">
        <v>16</v>
      </c>
      <c r="D18" s="22" t="s">
        <v>178</v>
      </c>
      <c r="E18" s="12" t="s">
        <v>179</v>
      </c>
      <c r="G18" s="10">
        <v>2</v>
      </c>
      <c r="H18" s="10" t="s">
        <v>180</v>
      </c>
      <c r="I18" s="10">
        <v>1</v>
      </c>
      <c r="J18" s="12" t="s">
        <v>181</v>
      </c>
      <c r="K18" s="10">
        <v>1</v>
      </c>
      <c r="L18" s="12" t="s">
        <v>182</v>
      </c>
      <c r="M18" s="10">
        <v>2</v>
      </c>
      <c r="N18" s="10">
        <v>1</v>
      </c>
      <c r="P18" s="10">
        <v>5</v>
      </c>
      <c r="Q18" s="10">
        <v>5</v>
      </c>
      <c r="R18" s="10">
        <v>1</v>
      </c>
      <c r="S18" s="35">
        <f>(((Tabla1[[#This Row],[Criterio 2]]*0.3)+(Tabla1[[#This Row],[Criterio 3]]*0.3)+(Tabla1[[#This Row],[Criterio 4]]*0.1)+(Tabla1[[#This Row],[Criterio 5]]*0.15)+(Tabla1[[#This Row],[Criterio 1]]*0.15))*0.7+Tabla1[[#This Row],[Autoevaluacion 15%]]*0.15+Tabla1[[#This Row],[Columna4]]*0.15)*Tabla1[[#This Row],[Criterio 6]]</f>
        <v>2.375</v>
      </c>
    </row>
    <row r="19" spans="1:19" ht="135">
      <c r="A19" s="20" t="s">
        <v>32</v>
      </c>
      <c r="B19" s="21" t="s">
        <v>183</v>
      </c>
      <c r="C19" s="10">
        <v>7</v>
      </c>
      <c r="D19" s="12" t="s">
        <v>154</v>
      </c>
      <c r="E19" s="12" t="s">
        <v>184</v>
      </c>
      <c r="G19" s="10">
        <v>4</v>
      </c>
      <c r="H19" s="10" t="s">
        <v>119</v>
      </c>
      <c r="I19" s="10">
        <f>I12</f>
        <v>4.5</v>
      </c>
      <c r="J19" s="12" t="str">
        <f t="shared" ref="J19:O19" si="4">J12</f>
        <v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v>
      </c>
      <c r="K19" s="10">
        <f t="shared" si="4"/>
        <v>4.5</v>
      </c>
      <c r="L19" s="12" t="str">
        <f t="shared" si="4"/>
        <v xml:space="preserve">Usaron Clion y Cmake. Usaron funcionalidad para calcular la fecha del sistema. Chévere la funcionalidad de comprar si un elemento estaba en la lista.  </v>
      </c>
      <c r="M19" s="10">
        <f t="shared" si="4"/>
        <v>5</v>
      </c>
      <c r="N19" s="10">
        <f t="shared" si="4"/>
        <v>5</v>
      </c>
      <c r="O19" s="12" t="str">
        <f t="shared" si="4"/>
        <v xml:space="preserve">Código muy bien organizado  y documentado. Muy chévere como organizaron los métodos de buscar persona y buscar acta para dar solución a la búsqueda necesaria para obtener los datos. </v>
      </c>
      <c r="P19" s="10">
        <v>4</v>
      </c>
      <c r="Q19" s="10">
        <v>4.5</v>
      </c>
      <c r="R19" s="10">
        <v>1</v>
      </c>
      <c r="S19" s="35">
        <f>(((Tabla1[[#This Row],[Criterio 2]]*0.3)+(Tabla1[[#This Row],[Criterio 3]]*0.3)+(Tabla1[[#This Row],[Criterio 4]]*0.1)+(Tabla1[[#This Row],[Criterio 5]]*0.15)+(Tabla1[[#This Row],[Criterio 1]]*0.15))*0.7+Tabla1[[#This Row],[Autoevaluacion 15%]]*0.15+Tabla1[[#This Row],[Columna4]]*0.15)*Tabla1[[#This Row],[Criterio 6]]</f>
        <v>4.46</v>
      </c>
    </row>
    <row r="20" spans="1:19" ht="120">
      <c r="A20" s="20" t="s">
        <v>34</v>
      </c>
      <c r="B20" s="21" t="s">
        <v>185</v>
      </c>
      <c r="C20" s="10">
        <v>6</v>
      </c>
      <c r="D20" s="22" t="s">
        <v>186</v>
      </c>
      <c r="E20" s="12" t="s">
        <v>187</v>
      </c>
      <c r="G20" s="10">
        <v>5</v>
      </c>
      <c r="H20" s="10" t="s">
        <v>188</v>
      </c>
      <c r="I20" s="10">
        <v>4.5</v>
      </c>
      <c r="J20" s="12" t="s">
        <v>189</v>
      </c>
      <c r="K20" s="10">
        <v>5</v>
      </c>
      <c r="M20" s="10">
        <v>5</v>
      </c>
      <c r="N20" s="10">
        <v>4.5</v>
      </c>
      <c r="O20" s="12" t="s">
        <v>190</v>
      </c>
      <c r="P20" s="10">
        <v>5</v>
      </c>
      <c r="Q20" s="10">
        <v>5</v>
      </c>
      <c r="R20" s="10">
        <v>1</v>
      </c>
      <c r="S20" s="35">
        <f>(((Tabla1[[#This Row],[Criterio 2]]*0.3)+(Tabla1[[#This Row],[Criterio 3]]*0.3)+(Tabla1[[#This Row],[Criterio 4]]*0.1)+(Tabla1[[#This Row],[Criterio 5]]*0.15)+(Tabla1[[#This Row],[Criterio 1]]*0.15))*0.7+Tabla1[[#This Row],[Autoevaluacion 15%]]*0.15+Tabla1[[#This Row],[Columna4]]*0.15)*Tabla1[[#This Row],[Criterio 6]]</f>
        <v>4.8424999999999994</v>
      </c>
    </row>
    <row r="21" spans="1:19" ht="45">
      <c r="A21" s="20" t="s">
        <v>36</v>
      </c>
      <c r="B21" s="21" t="s">
        <v>191</v>
      </c>
      <c r="C21" s="10">
        <v>13</v>
      </c>
      <c r="D21" s="22" t="s">
        <v>192</v>
      </c>
      <c r="E21" s="12" t="s">
        <v>193</v>
      </c>
      <c r="G21" s="10">
        <v>5</v>
      </c>
      <c r="I21" s="12">
        <f>I7</f>
        <v>5</v>
      </c>
      <c r="J21" s="12" t="str">
        <f t="shared" ref="J21:O21" si="5">J7</f>
        <v>Pendiente lo que hablamos durante la sustentación</v>
      </c>
      <c r="K21" s="12">
        <f t="shared" si="5"/>
        <v>5</v>
      </c>
      <c r="L21" s="12" t="str">
        <f t="shared" si="5"/>
        <v>Manejo de usuarios  y archivos binarios</v>
      </c>
      <c r="M21" s="12">
        <f t="shared" si="5"/>
        <v>5</v>
      </c>
      <c r="N21" s="12">
        <f t="shared" si="5"/>
        <v>5</v>
      </c>
      <c r="O21" s="12">
        <f t="shared" si="5"/>
        <v>0</v>
      </c>
      <c r="P21" s="10">
        <v>3</v>
      </c>
      <c r="Q21" s="10">
        <v>4.5999999999999996</v>
      </c>
      <c r="R21" s="10">
        <v>1</v>
      </c>
      <c r="S21" s="35">
        <f>(((Tabla1[[#This Row],[Criterio 2]]*0.3)+(Tabla1[[#This Row],[Criterio 3]]*0.3)+(Tabla1[[#This Row],[Criterio 4]]*0.1)+(Tabla1[[#This Row],[Criterio 5]]*0.15)+(Tabla1[[#This Row],[Criterio 1]]*0.15))*0.7+Tabla1[[#This Row],[Autoevaluacion 15%]]*0.15+Tabla1[[#This Row],[Columna4]]*0.15)*Tabla1[[#This Row],[Criterio 6]]</f>
        <v>4.6400000000000006</v>
      </c>
    </row>
    <row r="22" spans="1:19" ht="90">
      <c r="A22" s="20" t="s">
        <v>38</v>
      </c>
      <c r="B22" s="21" t="s">
        <v>194</v>
      </c>
      <c r="C22" s="10">
        <v>4</v>
      </c>
      <c r="D22" s="12" t="s">
        <v>195</v>
      </c>
      <c r="E22" s="12" t="s">
        <v>196</v>
      </c>
      <c r="G22" s="10">
        <v>4.5</v>
      </c>
      <c r="I22" s="10">
        <v>4</v>
      </c>
      <c r="J22" s="12" t="s">
        <v>197</v>
      </c>
      <c r="K22" s="10">
        <v>5</v>
      </c>
      <c r="M22" s="10">
        <v>5</v>
      </c>
      <c r="N22" s="10">
        <v>4.5</v>
      </c>
      <c r="O22" s="12" t="s">
        <v>198</v>
      </c>
      <c r="P22" s="10">
        <v>5</v>
      </c>
      <c r="Q22" s="10">
        <v>4.8</v>
      </c>
      <c r="R22" s="10">
        <v>1</v>
      </c>
      <c r="S22" s="35">
        <f>(((Tabla1[[#This Row],[Criterio 2]]*0.3)+(Tabla1[[#This Row],[Criterio 3]]*0.3)+(Tabla1[[#This Row],[Criterio 4]]*0.1)+(Tabla1[[#This Row],[Criterio 5]]*0.15)+(Tabla1[[#This Row],[Criterio 1]]*0.15))*0.7+Tabla1[[#This Row],[Autoevaluacion 15%]]*0.15+Tabla1[[#This Row],[Columna4]]*0.15)*Tabla1[[#This Row],[Criterio 6]]</f>
        <v>4.6549999999999994</v>
      </c>
    </row>
    <row r="23" spans="1:19" ht="150">
      <c r="A23" s="20" t="s">
        <v>40</v>
      </c>
      <c r="B23" s="21" t="s">
        <v>199</v>
      </c>
      <c r="C23" s="10">
        <v>14</v>
      </c>
      <c r="D23" s="22" t="s">
        <v>200</v>
      </c>
      <c r="E23" s="12" t="s">
        <v>201</v>
      </c>
      <c r="G23" s="10">
        <v>4.5</v>
      </c>
      <c r="I23" s="10">
        <v>2</v>
      </c>
      <c r="J23" s="12" t="s">
        <v>202</v>
      </c>
      <c r="K23" s="10">
        <v>2</v>
      </c>
      <c r="L23" s="12" t="s">
        <v>203</v>
      </c>
      <c r="M23" s="10">
        <v>2</v>
      </c>
      <c r="N23" s="10">
        <v>2</v>
      </c>
      <c r="O23" s="12" t="s">
        <v>204</v>
      </c>
      <c r="P23" s="10">
        <v>4.4000000000000004</v>
      </c>
      <c r="Q23" s="10">
        <v>4.4000000000000004</v>
      </c>
      <c r="R23" s="10">
        <v>1</v>
      </c>
      <c r="S23" s="35">
        <f>(((Tabla1[[#This Row],[Criterio 2]]*0.3)+(Tabla1[[#This Row],[Criterio 3]]*0.3)+(Tabla1[[#This Row],[Criterio 4]]*0.1)+(Tabla1[[#This Row],[Criterio 5]]*0.15)+(Tabla1[[#This Row],[Criterio 1]]*0.15))*0.7+Tabla1[[#This Row],[Autoevaluacion 15%]]*0.15+Tabla1[[#This Row],[Columna4]]*0.15)*Tabla1[[#This Row],[Criterio 6]]</f>
        <v>2.9824999999999999</v>
      </c>
    </row>
    <row r="24" spans="1:19" ht="45">
      <c r="A24" s="20" t="s">
        <v>42</v>
      </c>
      <c r="B24" s="21" t="s">
        <v>205</v>
      </c>
      <c r="C24" s="10">
        <v>4</v>
      </c>
      <c r="D24" s="12" t="s">
        <v>195</v>
      </c>
      <c r="E24" s="12" t="s">
        <v>206</v>
      </c>
      <c r="G24" s="10">
        <v>4</v>
      </c>
      <c r="H24" s="10" t="s">
        <v>207</v>
      </c>
      <c r="I24" s="10">
        <f>I22</f>
        <v>4</v>
      </c>
      <c r="J24" s="10" t="str">
        <f t="shared" ref="J24:O24" si="6">J22</f>
        <v>C-1, incluir Persona en lugar de string. Mejorar las relaciones del diagrama de clases</v>
      </c>
      <c r="K24" s="10">
        <f t="shared" si="6"/>
        <v>5</v>
      </c>
      <c r="L24" s="10">
        <f t="shared" si="6"/>
        <v>0</v>
      </c>
      <c r="M24" s="10">
        <f t="shared" si="6"/>
        <v>5</v>
      </c>
      <c r="N24" s="10">
        <f t="shared" si="6"/>
        <v>4.5</v>
      </c>
      <c r="O24" s="10" t="str">
        <f t="shared" si="6"/>
        <v>Mejorar los while 1 en las validaciones.  Bien documentado, organizado</v>
      </c>
      <c r="P24" s="10">
        <v>4.8</v>
      </c>
      <c r="Q24" s="10">
        <v>5</v>
      </c>
      <c r="R24" s="10">
        <v>1</v>
      </c>
      <c r="S24" s="35">
        <f>(((Tabla1[[#This Row],[Criterio 2]]*0.3)+(Tabla1[[#This Row],[Criterio 3]]*0.3)+(Tabla1[[#This Row],[Criterio 4]]*0.1)+(Tabla1[[#This Row],[Criterio 5]]*0.15)+(Tabla1[[#This Row],[Criterio 1]]*0.15))*0.7+Tabla1[[#This Row],[Autoevaluacion 15%]]*0.15+Tabla1[[#This Row],[Columna4]]*0.15)*Tabla1[[#This Row],[Criterio 6]]</f>
        <v>4.6024999999999991</v>
      </c>
    </row>
    <row r="25" spans="1:19" ht="75">
      <c r="A25" s="20" t="s">
        <v>44</v>
      </c>
      <c r="B25" s="21" t="s">
        <v>208</v>
      </c>
      <c r="C25" s="10">
        <v>10</v>
      </c>
      <c r="D25" s="12" t="s">
        <v>209</v>
      </c>
      <c r="E25" s="12" t="s">
        <v>210</v>
      </c>
      <c r="G25" s="12">
        <f>G9</f>
        <v>5</v>
      </c>
      <c r="H25" s="12" t="str">
        <f t="shared" ref="H25:O25" si="7">H9</f>
        <v>A100, A101</v>
      </c>
      <c r="I25" s="12">
        <f t="shared" si="7"/>
        <v>5</v>
      </c>
      <c r="J25" s="12" t="str">
        <f t="shared" si="7"/>
        <v>C-100</v>
      </c>
      <c r="K25" s="12">
        <f t="shared" si="7"/>
        <v>5</v>
      </c>
      <c r="L25" s="12" t="str">
        <f t="shared" si="7"/>
        <v>Permitieron lista variables de criterios</v>
      </c>
      <c r="M25" s="12">
        <f t="shared" si="7"/>
        <v>5</v>
      </c>
      <c r="N25" s="12">
        <f t="shared" si="7"/>
        <v>5</v>
      </c>
      <c r="O25" s="12" t="str">
        <f t="shared" si="7"/>
        <v>Hicieron separación de archivos entre include y sourc. 
Investigaron sobre constexpr. 
Tienen prácticas de validación defensiva</v>
      </c>
      <c r="P25" s="10">
        <v>5</v>
      </c>
      <c r="Q25" s="10">
        <v>5</v>
      </c>
      <c r="R25" s="10">
        <v>1</v>
      </c>
      <c r="S25" s="35">
        <f>(((Tabla1[[#This Row],[Criterio 2]]*0.3)+(Tabla1[[#This Row],[Criterio 3]]*0.3)+(Tabla1[[#This Row],[Criterio 4]]*0.1)+(Tabla1[[#This Row],[Criterio 5]]*0.15)+(Tabla1[[#This Row],[Criterio 1]]*0.15))*0.7+Tabla1[[#This Row],[Autoevaluacion 15%]]*0.15+Tabla1[[#This Row],[Columna4]]*0.15)*Tabla1[[#This Row],[Criterio 6]]</f>
        <v>5</v>
      </c>
    </row>
    <row r="26" spans="1:19" ht="90">
      <c r="A26" s="20" t="s">
        <v>46</v>
      </c>
      <c r="B26" s="21" t="s">
        <v>211</v>
      </c>
      <c r="C26" s="10">
        <v>1</v>
      </c>
      <c r="D26" s="12"/>
      <c r="E26" s="12" t="s">
        <v>212</v>
      </c>
      <c r="G26" s="10">
        <v>4.3</v>
      </c>
      <c r="H26" s="10" t="s">
        <v>213</v>
      </c>
      <c r="I26" s="10">
        <v>4.5</v>
      </c>
      <c r="J26" s="10" t="s">
        <v>138</v>
      </c>
      <c r="K26" s="10">
        <v>4.5</v>
      </c>
      <c r="L26" s="12" t="s">
        <v>151</v>
      </c>
      <c r="M26" s="10">
        <v>5</v>
      </c>
      <c r="N26" s="10">
        <v>4.5</v>
      </c>
      <c r="O26" s="10" t="s">
        <v>152</v>
      </c>
      <c r="P26" s="10">
        <v>5</v>
      </c>
      <c r="Q26" s="10">
        <v>5</v>
      </c>
      <c r="R26" s="10">
        <v>1</v>
      </c>
      <c r="S26" s="35">
        <f>(((Tabla1[[#This Row],[Criterio 2]]*0.3)+(Tabla1[[#This Row],[Criterio 3]]*0.3)+(Tabla1[[#This Row],[Criterio 4]]*0.1)+(Tabla1[[#This Row],[Criterio 5]]*0.15)+(Tabla1[[#This Row],[Criterio 1]]*0.15))*0.7+Tabla1[[#This Row],[Autoevaluacion 15%]]*0.15+Tabla1[[#This Row],[Columna4]]*0.15)*Tabla1[[#This Row],[Criterio 6]]</f>
        <v>4.6639999999999997</v>
      </c>
    </row>
    <row r="27" spans="1:19" ht="180">
      <c r="A27" s="20" t="s">
        <v>48</v>
      </c>
      <c r="B27" s="21" t="s">
        <v>214</v>
      </c>
      <c r="C27" s="10">
        <v>12</v>
      </c>
      <c r="D27" s="12" t="s">
        <v>215</v>
      </c>
      <c r="E27" s="12" t="s">
        <v>216</v>
      </c>
      <c r="G27" s="10">
        <v>4.5</v>
      </c>
      <c r="H27" s="10" t="s">
        <v>217</v>
      </c>
      <c r="I27" s="12">
        <f>I3</f>
        <v>5</v>
      </c>
      <c r="J27" s="12" t="str">
        <f t="shared" ref="J27:O27" si="8">J3</f>
        <v>Solo ajustaría la separacion entre criterio y su detallle. Usaron herencia para profesor, persona, estudiante</v>
      </c>
      <c r="K27" s="12">
        <f t="shared" si="8"/>
        <v>5</v>
      </c>
      <c r="L27" s="12" t="str">
        <f t="shared" si="8"/>
        <v>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v>
      </c>
      <c r="M27" s="12">
        <f t="shared" si="8"/>
        <v>5</v>
      </c>
      <c r="N27" s="12">
        <f t="shared" si="8"/>
        <v>4.5</v>
      </c>
      <c r="O27" s="12" t="str">
        <f t="shared" si="8"/>
        <v xml:space="preserve">Buenos nombres, código organizado. Tiene buenas prácticas de programación defensiva.  Código bien documentado.
Ojo con los while true. En general no son una buena práctica. </v>
      </c>
      <c r="P27" s="10">
        <v>4.5</v>
      </c>
      <c r="Q27" s="10">
        <v>5</v>
      </c>
      <c r="R27" s="10">
        <v>1</v>
      </c>
      <c r="S27" s="35">
        <f>(((Tabla1[[#This Row],[Criterio 2]]*0.3)+(Tabla1[[#This Row],[Criterio 3]]*0.3)+(Tabla1[[#This Row],[Criterio 4]]*0.1)+(Tabla1[[#This Row],[Criterio 5]]*0.15)+(Tabla1[[#This Row],[Criterio 1]]*0.15))*0.7+Tabla1[[#This Row],[Autoevaluacion 15%]]*0.15+Tabla1[[#This Row],[Columna4]]*0.15)*Tabla1[[#This Row],[Criterio 6]]</f>
        <v>4.8199999999999994</v>
      </c>
    </row>
    <row r="28" spans="1:19">
      <c r="A28" s="20" t="s">
        <v>50</v>
      </c>
      <c r="B28" s="21" t="s">
        <v>218</v>
      </c>
      <c r="C28" s="10" t="s">
        <v>113</v>
      </c>
      <c r="D28" s="12"/>
      <c r="E28" s="12" t="s">
        <v>114</v>
      </c>
      <c r="G28" s="10">
        <v>0</v>
      </c>
      <c r="I28" s="10">
        <v>0</v>
      </c>
      <c r="K28" s="10">
        <v>0</v>
      </c>
      <c r="M28" s="10">
        <v>0</v>
      </c>
      <c r="N28" s="10">
        <v>0</v>
      </c>
      <c r="P28" s="10">
        <v>0</v>
      </c>
      <c r="Q28" s="10">
        <v>0</v>
      </c>
      <c r="R28" s="10">
        <v>1</v>
      </c>
      <c r="S28" s="35">
        <f>(((Tabla1[[#This Row],[Criterio 2]]*0.3)+(Tabla1[[#This Row],[Criterio 3]]*0.3)+(Tabla1[[#This Row],[Criterio 4]]*0.1)+(Tabla1[[#This Row],[Criterio 5]]*0.15)+(Tabla1[[#This Row],[Criterio 1]]*0.15))*0.7+Tabla1[[#This Row],[Autoevaluacion 15%]]*0.15+Tabla1[[#This Row],[Columna4]]*0.15)*Tabla1[[#This Row],[Criterio 6]]</f>
        <v>0</v>
      </c>
    </row>
    <row r="29" spans="1:19" ht="75">
      <c r="A29" s="20" t="s">
        <v>52</v>
      </c>
      <c r="B29" s="21" t="s">
        <v>219</v>
      </c>
      <c r="C29" s="10">
        <v>2</v>
      </c>
      <c r="D29" s="22" t="s">
        <v>278</v>
      </c>
      <c r="E29" s="12" t="s">
        <v>220</v>
      </c>
      <c r="G29" s="10">
        <v>4</v>
      </c>
      <c r="H29" s="10" t="s">
        <v>221</v>
      </c>
      <c r="I29" s="12">
        <f>I30</f>
        <v>4</v>
      </c>
      <c r="J29" s="12" t="s">
        <v>279</v>
      </c>
      <c r="K29" s="12">
        <f t="shared" ref="K29:O29" si="9">K30</f>
        <v>4</v>
      </c>
      <c r="L29" s="12" t="s">
        <v>280</v>
      </c>
      <c r="M29" s="12">
        <f t="shared" si="9"/>
        <v>4</v>
      </c>
      <c r="N29" s="12">
        <f t="shared" si="9"/>
        <v>4</v>
      </c>
      <c r="O29" s="12" t="str">
        <f t="shared" si="9"/>
        <v>Tienen números mágicos y en criterios hay un arreglo de 8 criterios en lugar de un solo criterio que es lo que se esperaría</v>
      </c>
      <c r="P29" s="10">
        <v>4</v>
      </c>
      <c r="Q29" s="10">
        <v>4</v>
      </c>
      <c r="R29" s="10">
        <v>1</v>
      </c>
      <c r="S29" s="35">
        <f>(((Tabla1[[#This Row],[Criterio 2]]*0.3)+(Tabla1[[#This Row],[Criterio 3]]*0.3)+(Tabla1[[#This Row],[Criterio 4]]*0.1)+(Tabla1[[#This Row],[Criterio 5]]*0.15)+(Tabla1[[#This Row],[Criterio 1]]*0.15))*0.7+Tabla1[[#This Row],[Autoevaluacion 15%]]*0.15+Tabla1[[#This Row],[Columna4]]*0.15)*Tabla1[[#This Row],[Criterio 6]]</f>
        <v>4</v>
      </c>
    </row>
    <row r="30" spans="1:19" ht="75">
      <c r="A30" s="20" t="s">
        <v>54</v>
      </c>
      <c r="B30" s="21" t="s">
        <v>222</v>
      </c>
      <c r="C30" s="10">
        <v>2</v>
      </c>
      <c r="D30" s="12" t="s">
        <v>223</v>
      </c>
      <c r="E30" s="12" t="s">
        <v>224</v>
      </c>
      <c r="G30" s="10">
        <v>4</v>
      </c>
      <c r="H30" s="10" t="s">
        <v>217</v>
      </c>
      <c r="I30" s="10">
        <v>4</v>
      </c>
      <c r="J30" s="12" t="s">
        <v>225</v>
      </c>
      <c r="K30" s="10">
        <v>4</v>
      </c>
      <c r="L30" s="12" t="s">
        <v>312</v>
      </c>
      <c r="M30" s="10">
        <v>4</v>
      </c>
      <c r="N30" s="10">
        <v>4</v>
      </c>
      <c r="O30" s="12" t="s">
        <v>226</v>
      </c>
      <c r="P30" s="10">
        <v>4</v>
      </c>
      <c r="Q30" s="10">
        <v>4</v>
      </c>
      <c r="R30" s="10">
        <v>1</v>
      </c>
      <c r="S30" s="35">
        <f>(((Tabla1[[#This Row],[Criterio 2]]*0.3)+(Tabla1[[#This Row],[Criterio 3]]*0.3)+(Tabla1[[#This Row],[Criterio 4]]*0.1)+(Tabla1[[#This Row],[Criterio 5]]*0.15)+(Tabla1[[#This Row],[Criterio 1]]*0.15))*0.7+Tabla1[[#This Row],[Autoevaluacion 15%]]*0.15+Tabla1[[#This Row],[Columna4]]*0.15)*Tabla1[[#This Row],[Criterio 6]]</f>
        <v>4</v>
      </c>
    </row>
    <row r="31" spans="1:19" ht="75">
      <c r="A31" s="20" t="s">
        <v>56</v>
      </c>
      <c r="B31" s="21" t="s">
        <v>227</v>
      </c>
      <c r="C31" s="23">
        <v>11</v>
      </c>
      <c r="D31" s="25" t="s">
        <v>228</v>
      </c>
      <c r="E31" s="24" t="s">
        <v>229</v>
      </c>
      <c r="F31" s="24"/>
      <c r="G31" s="10">
        <v>5</v>
      </c>
      <c r="H31" s="12" t="s">
        <v>230</v>
      </c>
      <c r="I31" s="10">
        <v>4.5</v>
      </c>
      <c r="J31" s="12" t="s">
        <v>310</v>
      </c>
      <c r="K31" s="10">
        <v>5</v>
      </c>
      <c r="L31" s="10" t="s">
        <v>311</v>
      </c>
      <c r="M31" s="10">
        <v>5</v>
      </c>
      <c r="N31" s="10">
        <v>5</v>
      </c>
      <c r="O31" s="12" t="s">
        <v>231</v>
      </c>
      <c r="P31" s="10">
        <v>5</v>
      </c>
      <c r="Q31" s="10">
        <v>5</v>
      </c>
      <c r="R31" s="10">
        <v>1</v>
      </c>
      <c r="S31" s="35">
        <f>(((Tabla1[[#This Row],[Criterio 2]]*0.3)+(Tabla1[[#This Row],[Criterio 3]]*0.3)+(Tabla1[[#This Row],[Criterio 4]]*0.1)+(Tabla1[[#This Row],[Criterio 5]]*0.15)+(Tabla1[[#This Row],[Criterio 1]]*0.15))*0.7+Tabla1[[#This Row],[Autoevaluacion 15%]]*0.15+Tabla1[[#This Row],[Columna4]]*0.15)*Tabla1[[#This Row],[Criterio 6]]</f>
        <v>4.8949999999999996</v>
      </c>
    </row>
    <row r="32" spans="1:19" ht="15.75">
      <c r="B32" s="14"/>
      <c r="C32" s="26"/>
      <c r="D32" s="26"/>
      <c r="E32" s="27"/>
      <c r="F32" s="28"/>
    </row>
  </sheetData>
  <hyperlinks>
    <hyperlink ref="D15" r:id="rId1" xr:uid="{33F8A135-EF60-46CA-86A0-76EA72D9C951}"/>
    <hyperlink ref="D18" r:id="rId2" xr:uid="{73E64A1C-B9B9-4F40-B149-4FCC75D0BD54}"/>
    <hyperlink ref="D23" r:id="rId3" xr:uid="{D17FB8AF-216A-4C11-9A99-A72C79EC5008}"/>
    <hyperlink ref="D3" r:id="rId4" xr:uid="{E3E42890-2258-48D1-BAC8-C89556FBA1CB}"/>
    <hyperlink ref="D4" r:id="rId5" xr:uid="{D8AB01DE-D681-4E2E-8E03-1E651F6D5469}"/>
    <hyperlink ref="D17" r:id="rId6" xr:uid="{497E57E3-54BE-4B93-A8A2-A2B5180B33EA}"/>
    <hyperlink ref="D20" r:id="rId7" xr:uid="{A0C6ED19-CBEC-49F7-9CF0-0D1D96800DAD}"/>
    <hyperlink ref="D9" r:id="rId8" xr:uid="{4FCB2515-F7DF-4E6F-9616-D42C13F3879E}"/>
    <hyperlink ref="D31" r:id="rId9" xr:uid="{409A8EA2-33FB-416F-B623-0A72FF40B17B}"/>
    <hyperlink ref="D21" r:id="rId10" xr:uid="{78BF8788-C68F-4153-8480-C5AA4808BAF7}"/>
    <hyperlink ref="D29" r:id="rId11" xr:uid="{04CE2DE8-5188-470D-8C80-16BF36CC2E4F}"/>
  </hyperlinks>
  <pageMargins left="0.7" right="0.7" top="0.75" bottom="0.75" header="0.3" footer="0.3"/>
  <tableParts count="1">
    <tablePart r:id="rId1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2D5D7B-1F2A-4F8E-95B1-B487345BBAD5}">
  <dimension ref="A1:O35"/>
  <sheetViews>
    <sheetView workbookViewId="0">
      <selection activeCell="D35" sqref="D35"/>
    </sheetView>
  </sheetViews>
  <sheetFormatPr defaultRowHeight="15"/>
  <cols>
    <col min="2" max="2" width="39.7109375" customWidth="1"/>
  </cols>
  <sheetData>
    <row r="1" spans="1:15" ht="30">
      <c r="A1" s="7" t="s">
        <v>234</v>
      </c>
      <c r="B1" s="4" t="s">
        <v>235</v>
      </c>
      <c r="C1" s="7"/>
      <c r="D1" s="7"/>
      <c r="E1" s="7"/>
      <c r="F1" s="7"/>
      <c r="G1" s="7"/>
      <c r="H1" s="7"/>
      <c r="I1" s="7"/>
      <c r="J1" s="7"/>
      <c r="K1" s="7"/>
      <c r="L1" s="7"/>
      <c r="M1" s="7"/>
      <c r="N1" s="7"/>
      <c r="O1" s="7"/>
    </row>
    <row r="2" spans="1:15" ht="45">
      <c r="A2" s="7" t="s">
        <v>119</v>
      </c>
      <c r="B2" s="4" t="s">
        <v>236</v>
      </c>
      <c r="C2" s="7"/>
      <c r="D2" s="7"/>
      <c r="E2" s="7"/>
      <c r="F2" s="7"/>
      <c r="G2" s="7"/>
      <c r="H2" s="7"/>
      <c r="I2" s="7"/>
      <c r="J2" s="7"/>
      <c r="K2" s="7"/>
      <c r="L2" s="7"/>
      <c r="M2" s="7"/>
      <c r="N2" s="7"/>
      <c r="O2" s="7"/>
    </row>
    <row r="3" spans="1:15">
      <c r="A3" s="7" t="s">
        <v>237</v>
      </c>
      <c r="B3" s="4" t="s">
        <v>238</v>
      </c>
      <c r="C3" s="7"/>
      <c r="D3" s="7"/>
      <c r="E3" s="7"/>
      <c r="F3" s="7"/>
      <c r="G3" s="7"/>
      <c r="H3" s="7"/>
      <c r="I3" s="7"/>
      <c r="J3" s="7"/>
      <c r="K3" s="7"/>
      <c r="L3" s="7"/>
      <c r="M3" s="7"/>
      <c r="N3" s="7"/>
      <c r="O3" s="7"/>
    </row>
    <row r="4" spans="1:15" ht="30">
      <c r="A4" s="7" t="s">
        <v>221</v>
      </c>
      <c r="B4" s="4" t="s">
        <v>239</v>
      </c>
      <c r="C4" s="7"/>
      <c r="D4" s="7"/>
      <c r="E4" s="7"/>
      <c r="F4" s="7"/>
      <c r="G4" s="7"/>
      <c r="H4" s="7"/>
      <c r="I4" s="7"/>
      <c r="J4" s="7"/>
      <c r="K4" s="7"/>
      <c r="L4" s="7"/>
      <c r="M4" s="7"/>
      <c r="N4" s="7"/>
      <c r="O4" s="7"/>
    </row>
    <row r="5" spans="1:15">
      <c r="A5" s="7" t="s">
        <v>240</v>
      </c>
      <c r="B5" s="4" t="s">
        <v>241</v>
      </c>
      <c r="C5" s="7"/>
      <c r="D5" s="7"/>
      <c r="E5" s="7"/>
      <c r="F5" s="7"/>
      <c r="G5" s="7"/>
      <c r="H5" s="7"/>
      <c r="I5" s="7"/>
      <c r="J5" s="7"/>
      <c r="K5" s="7"/>
      <c r="L5" s="7"/>
      <c r="M5" s="7"/>
      <c r="N5" s="7"/>
      <c r="O5" s="7"/>
    </row>
    <row r="6" spans="1:15">
      <c r="A6" s="7"/>
      <c r="B6" s="3"/>
      <c r="C6" s="7"/>
      <c r="D6" s="7"/>
      <c r="E6" s="7"/>
      <c r="F6" s="7"/>
      <c r="G6" s="7"/>
      <c r="H6" s="7"/>
      <c r="I6" s="7"/>
      <c r="J6" s="7"/>
      <c r="K6" s="7"/>
      <c r="L6" s="7"/>
      <c r="M6" s="7"/>
      <c r="N6" s="7"/>
      <c r="O6" s="7"/>
    </row>
    <row r="7" spans="1:15">
      <c r="A7" s="7" t="s">
        <v>242</v>
      </c>
      <c r="B7" s="4" t="s">
        <v>243</v>
      </c>
      <c r="C7" s="7"/>
      <c r="D7" s="7"/>
      <c r="E7" s="7"/>
      <c r="F7" s="7"/>
      <c r="G7" s="7"/>
      <c r="H7" s="7"/>
      <c r="I7" s="7"/>
      <c r="J7" s="7"/>
      <c r="K7" s="7"/>
      <c r="L7" s="7"/>
      <c r="M7" s="7"/>
      <c r="N7" s="7"/>
      <c r="O7" s="7"/>
    </row>
    <row r="8" spans="1:15" ht="30">
      <c r="A8" s="7" t="s">
        <v>244</v>
      </c>
      <c r="B8" s="4" t="s">
        <v>245</v>
      </c>
      <c r="C8" s="7"/>
      <c r="D8" s="7"/>
      <c r="E8" s="7"/>
      <c r="F8" s="7"/>
      <c r="G8" s="7"/>
      <c r="H8" s="7"/>
      <c r="I8" s="7"/>
      <c r="J8" s="7"/>
      <c r="K8" s="7"/>
      <c r="L8" s="7"/>
      <c r="M8" s="7"/>
      <c r="N8" s="7"/>
      <c r="O8" s="7"/>
    </row>
    <row r="9" spans="1:15" ht="30">
      <c r="A9" s="7" t="s">
        <v>156</v>
      </c>
      <c r="B9" s="4" t="s">
        <v>246</v>
      </c>
      <c r="C9" s="7"/>
      <c r="D9" s="7"/>
      <c r="E9" s="7"/>
      <c r="F9" s="7"/>
      <c r="G9" s="7"/>
      <c r="H9" s="7"/>
      <c r="I9" s="7"/>
      <c r="J9" s="7"/>
      <c r="K9" s="7"/>
      <c r="L9" s="7"/>
      <c r="M9" s="7"/>
      <c r="N9" s="7"/>
      <c r="O9" s="7"/>
    </row>
    <row r="10" spans="1:15">
      <c r="A10" s="7" t="s">
        <v>247</v>
      </c>
      <c r="B10" s="4" t="s">
        <v>248</v>
      </c>
      <c r="C10" s="7"/>
      <c r="D10" s="7"/>
      <c r="E10" s="7"/>
      <c r="F10" s="7"/>
      <c r="G10" s="7"/>
      <c r="H10" s="7"/>
      <c r="I10" s="7"/>
      <c r="J10" s="7"/>
      <c r="K10" s="7"/>
      <c r="L10" s="7"/>
      <c r="M10" s="7"/>
      <c r="N10" s="7"/>
      <c r="O10" s="7"/>
    </row>
    <row r="11" spans="1:15">
      <c r="A11" s="7" t="s">
        <v>249</v>
      </c>
      <c r="B11" s="3" t="s">
        <v>250</v>
      </c>
      <c r="C11" s="7"/>
      <c r="D11" s="7"/>
      <c r="E11" s="7"/>
      <c r="F11" s="7"/>
      <c r="G11" s="7"/>
      <c r="H11" s="7"/>
      <c r="I11" s="7"/>
      <c r="J11" s="7"/>
      <c r="K11" s="7"/>
      <c r="L11" s="7"/>
      <c r="M11" s="7"/>
      <c r="N11" s="7"/>
      <c r="O11" s="7"/>
    </row>
    <row r="12" spans="1:15">
      <c r="A12" s="7"/>
      <c r="B12" s="3"/>
      <c r="C12" s="7"/>
      <c r="D12" s="7"/>
      <c r="E12" s="7"/>
      <c r="F12" s="7"/>
      <c r="G12" s="7"/>
      <c r="H12" s="7"/>
      <c r="I12" s="7"/>
      <c r="J12" s="7"/>
      <c r="K12" s="7"/>
      <c r="L12" s="7"/>
      <c r="M12" s="7"/>
      <c r="N12" s="7"/>
      <c r="O12" s="7"/>
    </row>
    <row r="13" spans="1:15">
      <c r="A13" s="7" t="s">
        <v>251</v>
      </c>
      <c r="B13" s="4" t="s">
        <v>252</v>
      </c>
      <c r="C13" s="7"/>
      <c r="D13" s="7"/>
      <c r="E13" s="7"/>
      <c r="F13" s="7"/>
      <c r="G13" s="7"/>
      <c r="H13" s="7"/>
      <c r="I13" s="7"/>
      <c r="J13" s="7"/>
      <c r="K13" s="7"/>
      <c r="L13" s="7"/>
      <c r="M13" s="7"/>
      <c r="N13" s="7"/>
      <c r="O13" s="7"/>
    </row>
    <row r="14" spans="1:15">
      <c r="A14" s="7"/>
      <c r="B14" s="3"/>
      <c r="C14" s="7"/>
      <c r="D14" s="7"/>
      <c r="E14" s="7"/>
      <c r="F14" s="7"/>
      <c r="G14" s="7"/>
      <c r="H14" s="7"/>
      <c r="I14" s="7"/>
      <c r="J14" s="7"/>
      <c r="K14" s="7"/>
      <c r="L14" s="7"/>
      <c r="M14" s="7"/>
      <c r="N14" s="7"/>
      <c r="O14" s="7"/>
    </row>
    <row r="15" spans="1:15">
      <c r="A15" s="7"/>
      <c r="B15" s="3"/>
      <c r="C15" s="7"/>
      <c r="D15" s="7"/>
      <c r="E15" s="7"/>
      <c r="F15" s="7"/>
      <c r="G15" s="7"/>
      <c r="H15" s="7"/>
      <c r="I15" s="7"/>
      <c r="J15" s="7"/>
      <c r="K15" s="7"/>
      <c r="L15" s="7"/>
      <c r="M15" s="7"/>
      <c r="N15" s="7"/>
      <c r="O15" s="7"/>
    </row>
    <row r="16" spans="1:15">
      <c r="A16" s="7" t="s">
        <v>253</v>
      </c>
      <c r="B16" s="3" t="s">
        <v>254</v>
      </c>
      <c r="C16" s="7"/>
      <c r="D16" s="7"/>
      <c r="E16" s="7"/>
      <c r="F16" s="7"/>
      <c r="G16" s="7"/>
      <c r="H16" s="7"/>
      <c r="I16" s="7"/>
      <c r="J16" s="7"/>
      <c r="K16" s="7"/>
      <c r="L16" s="7"/>
      <c r="M16" s="7"/>
      <c r="N16" s="7"/>
      <c r="O16" s="7"/>
    </row>
    <row r="17" spans="1:15">
      <c r="A17" s="7" t="s">
        <v>255</v>
      </c>
      <c r="B17" s="3" t="s">
        <v>256</v>
      </c>
      <c r="C17" s="7"/>
      <c r="D17" s="7"/>
      <c r="E17" s="7"/>
      <c r="F17" s="7"/>
      <c r="G17" s="7"/>
      <c r="H17" s="7"/>
      <c r="I17" s="7"/>
      <c r="J17" s="7"/>
      <c r="K17" s="7"/>
      <c r="L17" s="7"/>
      <c r="M17" s="7"/>
      <c r="N17" s="7"/>
      <c r="O17" s="7"/>
    </row>
    <row r="18" spans="1:15">
      <c r="A18" s="7"/>
      <c r="B18" s="3"/>
      <c r="C18" s="7"/>
      <c r="D18" s="7"/>
      <c r="E18" s="7"/>
      <c r="F18" s="7"/>
      <c r="G18" s="7"/>
      <c r="H18" s="7"/>
      <c r="I18" s="7"/>
      <c r="J18" s="7"/>
      <c r="K18" s="7"/>
      <c r="L18" s="7"/>
      <c r="M18" s="7"/>
      <c r="N18" s="7"/>
      <c r="O18" s="7"/>
    </row>
    <row r="19" spans="1:15" ht="30">
      <c r="A19" s="7" t="s">
        <v>138</v>
      </c>
      <c r="B19" s="3" t="s">
        <v>257</v>
      </c>
      <c r="C19" s="7"/>
      <c r="D19" s="7"/>
      <c r="E19" s="7"/>
      <c r="F19" s="7"/>
      <c r="G19" s="7"/>
      <c r="H19" s="7"/>
      <c r="I19" s="7"/>
      <c r="J19" s="7"/>
      <c r="K19" s="7"/>
      <c r="L19" s="7"/>
      <c r="M19" s="7"/>
      <c r="N19" s="7"/>
      <c r="O19" s="7"/>
    </row>
    <row r="20" spans="1:15">
      <c r="A20" s="7"/>
      <c r="B20" s="3"/>
      <c r="C20" s="7"/>
      <c r="D20" s="7"/>
      <c r="E20" s="7"/>
      <c r="F20" s="7"/>
      <c r="G20" s="7"/>
      <c r="H20" s="7"/>
      <c r="I20" s="7"/>
      <c r="J20" s="7"/>
      <c r="K20" s="7"/>
      <c r="L20" s="7"/>
      <c r="M20" s="7"/>
      <c r="N20" s="7"/>
      <c r="O20" s="7"/>
    </row>
    <row r="21" spans="1:15">
      <c r="A21" s="7"/>
      <c r="B21" s="3"/>
      <c r="C21" s="7"/>
      <c r="D21" s="7"/>
      <c r="E21" s="7"/>
      <c r="F21" s="7"/>
      <c r="G21" s="7"/>
      <c r="H21" s="7"/>
      <c r="I21" s="7"/>
      <c r="J21" s="7"/>
      <c r="K21" s="7"/>
      <c r="L21" s="7"/>
      <c r="M21" s="7"/>
      <c r="N21" s="7"/>
      <c r="O21" s="7"/>
    </row>
    <row r="22" spans="1:15">
      <c r="A22" s="7"/>
      <c r="B22" s="3"/>
      <c r="C22" s="7"/>
      <c r="D22" s="7"/>
      <c r="E22" s="7"/>
      <c r="F22" s="7"/>
      <c r="G22" s="7"/>
      <c r="H22" s="7"/>
      <c r="I22" s="7"/>
      <c r="J22" s="7"/>
      <c r="K22" s="7"/>
      <c r="L22" s="7"/>
      <c r="M22" s="7"/>
      <c r="N22" s="7"/>
      <c r="O22" s="7"/>
    </row>
    <row r="23" spans="1:15">
      <c r="A23" s="7"/>
      <c r="B23" s="3"/>
      <c r="C23" s="7"/>
      <c r="D23" s="7"/>
      <c r="E23" s="7"/>
      <c r="F23" s="7"/>
      <c r="G23" s="7"/>
      <c r="H23" s="7"/>
      <c r="I23" s="7"/>
      <c r="J23" s="7"/>
      <c r="K23" s="7"/>
      <c r="L23" s="7"/>
      <c r="M23" s="7"/>
      <c r="N23" s="7"/>
      <c r="O23" s="7"/>
    </row>
    <row r="24" spans="1:15">
      <c r="A24" s="7"/>
      <c r="B24" s="3"/>
      <c r="C24" s="7"/>
      <c r="D24" s="7"/>
      <c r="E24" s="7"/>
      <c r="F24" s="7"/>
      <c r="G24" s="7"/>
      <c r="H24" s="7"/>
      <c r="I24" s="7"/>
      <c r="J24" s="7"/>
      <c r="K24" s="7"/>
      <c r="L24" s="7"/>
      <c r="M24" s="7"/>
      <c r="N24" s="7"/>
      <c r="O24" s="7"/>
    </row>
    <row r="25" spans="1:15">
      <c r="A25" s="7" t="s">
        <v>258</v>
      </c>
      <c r="B25" s="3" t="s">
        <v>259</v>
      </c>
      <c r="C25" s="7"/>
      <c r="D25" s="7"/>
      <c r="E25" s="7"/>
      <c r="F25" s="7"/>
      <c r="G25" s="7"/>
      <c r="H25" s="7"/>
      <c r="I25" s="7"/>
      <c r="J25" s="7"/>
      <c r="K25" s="7"/>
      <c r="L25" s="7"/>
      <c r="M25" s="7"/>
      <c r="N25" s="7"/>
      <c r="O25" s="7"/>
    </row>
    <row r="26" spans="1:15">
      <c r="A26" s="7" t="s">
        <v>260</v>
      </c>
      <c r="B26" s="3" t="s">
        <v>261</v>
      </c>
      <c r="C26" s="7"/>
      <c r="D26" s="7"/>
      <c r="E26" s="7"/>
      <c r="F26" s="7"/>
      <c r="G26" s="7"/>
      <c r="H26" s="7"/>
      <c r="I26" s="7"/>
      <c r="J26" s="7"/>
      <c r="K26" s="7"/>
      <c r="L26" s="7"/>
      <c r="M26" s="7"/>
      <c r="N26" s="7"/>
      <c r="O26" s="7"/>
    </row>
    <row r="27" spans="1:15">
      <c r="A27" s="7" t="s">
        <v>262</v>
      </c>
      <c r="B27" s="3" t="s">
        <v>263</v>
      </c>
      <c r="C27" s="7"/>
      <c r="D27" s="7"/>
      <c r="E27" s="7"/>
      <c r="F27" s="7"/>
      <c r="G27" s="7"/>
      <c r="H27" s="7"/>
      <c r="I27" s="7"/>
      <c r="J27" s="7"/>
      <c r="K27" s="7"/>
      <c r="L27" s="7"/>
      <c r="M27" s="7"/>
      <c r="N27" s="7"/>
      <c r="O27" s="7"/>
    </row>
    <row r="28" spans="1:15" ht="30">
      <c r="A28" s="7" t="s">
        <v>264</v>
      </c>
      <c r="B28" s="3" t="s">
        <v>265</v>
      </c>
      <c r="C28" s="7"/>
      <c r="D28" s="7"/>
      <c r="E28" s="7"/>
      <c r="F28" s="7"/>
      <c r="G28" s="7"/>
      <c r="H28" s="7"/>
      <c r="I28" s="7"/>
      <c r="J28" s="7"/>
      <c r="K28" s="7"/>
      <c r="L28" s="7"/>
      <c r="M28" s="7"/>
      <c r="N28" s="7"/>
      <c r="O28" s="7"/>
    </row>
    <row r="29" spans="1:15">
      <c r="A29" s="7"/>
      <c r="B29" s="3"/>
      <c r="C29" s="7"/>
      <c r="D29" s="7"/>
      <c r="E29" s="7"/>
      <c r="F29" s="7"/>
      <c r="G29" s="7"/>
      <c r="H29" s="7"/>
      <c r="I29" s="7"/>
      <c r="J29" s="7"/>
      <c r="K29" s="7"/>
      <c r="L29" s="7"/>
      <c r="M29" s="7"/>
      <c r="N29" s="7"/>
      <c r="O29" s="7"/>
    </row>
    <row r="30" spans="1:15">
      <c r="A30" s="7" t="s">
        <v>266</v>
      </c>
      <c r="B30" s="3" t="s">
        <v>267</v>
      </c>
      <c r="C30" s="7"/>
      <c r="D30" s="7"/>
      <c r="E30" s="7"/>
      <c r="F30" s="7"/>
      <c r="G30" s="7"/>
      <c r="H30" s="7"/>
      <c r="I30" s="7"/>
      <c r="J30" s="7"/>
      <c r="K30" s="7"/>
      <c r="L30" s="7"/>
      <c r="M30" s="7"/>
      <c r="N30" s="7"/>
      <c r="O30" s="7"/>
    </row>
    <row r="31" spans="1:15">
      <c r="A31" s="7" t="s">
        <v>268</v>
      </c>
      <c r="B31" s="3" t="s">
        <v>269</v>
      </c>
      <c r="C31" s="7"/>
      <c r="D31" s="7"/>
      <c r="E31" s="7"/>
      <c r="F31" s="7"/>
      <c r="G31" s="7"/>
      <c r="H31" s="7"/>
      <c r="I31" s="7"/>
      <c r="J31" s="7"/>
      <c r="K31" s="7"/>
      <c r="L31" s="7"/>
      <c r="M31" s="7"/>
      <c r="N31" s="7"/>
      <c r="O31" s="7"/>
    </row>
    <row r="32" spans="1:15">
      <c r="A32" s="7" t="s">
        <v>270</v>
      </c>
      <c r="B32" s="3" t="s">
        <v>271</v>
      </c>
      <c r="C32" s="7"/>
      <c r="D32" s="7"/>
      <c r="E32" s="7"/>
      <c r="F32" s="7"/>
      <c r="G32" s="7"/>
      <c r="H32" s="7"/>
      <c r="I32" s="7"/>
      <c r="J32" s="7"/>
      <c r="K32" s="7"/>
      <c r="L32" s="7"/>
      <c r="M32" s="7"/>
      <c r="N32" s="7"/>
      <c r="O32" s="7"/>
    </row>
    <row r="33" spans="1:15">
      <c r="A33" s="7"/>
      <c r="B33" s="3"/>
      <c r="C33" s="7"/>
      <c r="D33" s="7"/>
      <c r="E33" s="7"/>
      <c r="F33" s="7"/>
      <c r="G33" s="7"/>
      <c r="H33" s="7"/>
      <c r="I33" s="7"/>
      <c r="J33" s="7"/>
      <c r="K33" s="7"/>
      <c r="L33" s="7"/>
      <c r="M33" s="7"/>
      <c r="N33" s="7"/>
      <c r="O33" s="7"/>
    </row>
    <row r="34" spans="1:15" ht="30">
      <c r="A34" s="7" t="s">
        <v>272</v>
      </c>
      <c r="B34" s="3" t="s">
        <v>273</v>
      </c>
      <c r="C34" s="7"/>
      <c r="D34" s="7"/>
      <c r="E34" s="7"/>
      <c r="F34" s="7"/>
      <c r="G34" s="7"/>
      <c r="H34" s="7"/>
      <c r="I34" s="7"/>
      <c r="J34" s="7"/>
      <c r="K34" s="7"/>
      <c r="L34" s="7"/>
      <c r="M34" s="7"/>
      <c r="N34" s="7"/>
      <c r="O34" s="7"/>
    </row>
    <row r="35" spans="1:15" ht="30">
      <c r="A35" s="7" t="s">
        <v>274</v>
      </c>
      <c r="B35" s="3" t="s">
        <v>275</v>
      </c>
      <c r="C35" s="7"/>
      <c r="D35" s="7"/>
      <c r="E35" s="7"/>
      <c r="F35" s="7"/>
      <c r="G35" s="7"/>
      <c r="H35" s="7"/>
      <c r="I35" s="7"/>
      <c r="J35" s="7"/>
      <c r="K35" s="7"/>
      <c r="L35" s="7"/>
      <c r="M35" s="7"/>
      <c r="N35" s="7"/>
      <c r="O35" s="7"/>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FA12C-B253-48E3-B52B-10A7DDA30F52}">
  <dimension ref="C3:E32"/>
  <sheetViews>
    <sheetView topLeftCell="A28" zoomScale="55" zoomScaleNormal="55" workbookViewId="0">
      <selection activeCell="M32" sqref="M32"/>
    </sheetView>
  </sheetViews>
  <sheetFormatPr defaultColWidth="8.85546875" defaultRowHeight="78.75" customHeight="1"/>
  <cols>
    <col min="1" max="1" width="8.85546875" style="39"/>
    <col min="2" max="2" width="48.140625" style="39" customWidth="1"/>
    <col min="3" max="3" width="38.85546875" style="40" customWidth="1"/>
    <col min="4" max="4" width="64.5703125" style="40" customWidth="1"/>
    <col min="5" max="16384" width="8.85546875" style="39"/>
  </cols>
  <sheetData>
    <row r="3" spans="3:5" ht="78.75" customHeight="1">
      <c r="C3" s="37" t="s">
        <v>314</v>
      </c>
      <c r="D3" s="37" t="s">
        <v>315</v>
      </c>
      <c r="E3" s="38" t="s">
        <v>316</v>
      </c>
    </row>
    <row r="4" spans="3:5" ht="149.25" customHeight="1">
      <c r="C4" s="37" t="s">
        <v>98</v>
      </c>
      <c r="D4" s="37" t="s">
        <v>317</v>
      </c>
      <c r="E4" s="38"/>
    </row>
    <row r="5" spans="3:5" ht="144.75" customHeight="1">
      <c r="C5" s="37" t="s">
        <v>105</v>
      </c>
      <c r="D5" s="41" t="s">
        <v>318</v>
      </c>
      <c r="E5" s="38"/>
    </row>
    <row r="6" spans="3:5" ht="78.75" customHeight="1">
      <c r="C6" s="37" t="s">
        <v>112</v>
      </c>
      <c r="D6" s="42" t="s">
        <v>319</v>
      </c>
      <c r="E6" s="38"/>
    </row>
    <row r="7" spans="3:5" ht="147.75" customHeight="1">
      <c r="C7" s="37" t="s">
        <v>115</v>
      </c>
      <c r="D7" s="37" t="s">
        <v>320</v>
      </c>
      <c r="E7" s="38"/>
    </row>
    <row r="8" spans="3:5" ht="186.75" customHeight="1">
      <c r="C8" s="37" t="s">
        <v>123</v>
      </c>
      <c r="D8" s="42" t="s">
        <v>321</v>
      </c>
      <c r="E8" s="38"/>
    </row>
    <row r="9" spans="3:5" ht="198.75" customHeight="1">
      <c r="C9" s="37" t="s">
        <v>128</v>
      </c>
      <c r="D9" s="42" t="s">
        <v>322</v>
      </c>
      <c r="E9" s="38"/>
    </row>
    <row r="10" spans="3:5" ht="214.5" customHeight="1">
      <c r="C10" s="37" t="s">
        <v>134</v>
      </c>
      <c r="D10" s="42" t="s">
        <v>323</v>
      </c>
      <c r="E10" s="38"/>
    </row>
    <row r="11" spans="3:5" ht="177" customHeight="1">
      <c r="C11" s="37" t="s">
        <v>141</v>
      </c>
      <c r="D11" s="42" t="s">
        <v>324</v>
      </c>
      <c r="E11" s="38"/>
    </row>
    <row r="12" spans="3:5" ht="159.75" customHeight="1">
      <c r="C12" s="37" t="s">
        <v>147</v>
      </c>
      <c r="D12" s="42" t="s">
        <v>325</v>
      </c>
      <c r="E12" s="38"/>
    </row>
    <row r="13" spans="3:5" ht="183.75" customHeight="1">
      <c r="C13" s="37" t="s">
        <v>153</v>
      </c>
      <c r="D13" s="42" t="s">
        <v>326</v>
      </c>
      <c r="E13" s="38"/>
    </row>
    <row r="14" spans="3:5" ht="169.5" customHeight="1">
      <c r="C14" s="37" t="s">
        <v>160</v>
      </c>
      <c r="D14" s="42" t="s">
        <v>327</v>
      </c>
      <c r="E14" s="38"/>
    </row>
    <row r="15" spans="3:5" ht="209.25" customHeight="1">
      <c r="C15" s="37" t="s">
        <v>163</v>
      </c>
      <c r="D15" s="42" t="s">
        <v>328</v>
      </c>
      <c r="E15" s="38"/>
    </row>
    <row r="16" spans="3:5" ht="121.5" customHeight="1">
      <c r="C16" s="37" t="s">
        <v>166</v>
      </c>
      <c r="D16" s="42" t="s">
        <v>329</v>
      </c>
      <c r="E16" s="38"/>
    </row>
    <row r="17" spans="3:5" ht="205.5" customHeight="1">
      <c r="C17" s="37" t="s">
        <v>169</v>
      </c>
      <c r="D17" s="42" t="s">
        <v>330</v>
      </c>
      <c r="E17" s="38"/>
    </row>
    <row r="18" spans="3:5" ht="183.75" customHeight="1">
      <c r="C18" s="37" t="s">
        <v>172</v>
      </c>
      <c r="D18" s="42" t="s">
        <v>331</v>
      </c>
      <c r="E18" s="38"/>
    </row>
    <row r="19" spans="3:5" ht="144.75" customHeight="1">
      <c r="C19" s="37" t="s">
        <v>177</v>
      </c>
      <c r="D19" s="42" t="s">
        <v>332</v>
      </c>
      <c r="E19" s="38" t="s">
        <v>333</v>
      </c>
    </row>
    <row r="20" spans="3:5" ht="111" customHeight="1">
      <c r="C20" s="37" t="s">
        <v>183</v>
      </c>
      <c r="D20" s="42" t="s">
        <v>334</v>
      </c>
      <c r="E20" s="38"/>
    </row>
    <row r="21" spans="3:5" ht="151.5" customHeight="1">
      <c r="C21" s="37" t="s">
        <v>191</v>
      </c>
      <c r="D21" s="42" t="s">
        <v>192</v>
      </c>
      <c r="E21" s="38" t="s">
        <v>333</v>
      </c>
    </row>
    <row r="22" spans="3:5" ht="183" customHeight="1">
      <c r="C22" s="37" t="s">
        <v>194</v>
      </c>
      <c r="D22" s="37" t="s">
        <v>335</v>
      </c>
      <c r="E22" s="38"/>
    </row>
    <row r="23" spans="3:5" ht="153.75" customHeight="1">
      <c r="C23" s="37" t="s">
        <v>199</v>
      </c>
      <c r="D23" s="42" t="s">
        <v>200</v>
      </c>
      <c r="E23" s="38" t="s">
        <v>336</v>
      </c>
    </row>
    <row r="24" spans="3:5" ht="172.5" customHeight="1">
      <c r="C24" s="37" t="s">
        <v>205</v>
      </c>
      <c r="D24" s="37" t="s">
        <v>337</v>
      </c>
      <c r="E24" s="38"/>
    </row>
    <row r="25" spans="3:5" ht="143.25" customHeight="1">
      <c r="C25" s="37" t="s">
        <v>208</v>
      </c>
      <c r="D25" s="37"/>
      <c r="E25" s="38"/>
    </row>
    <row r="26" spans="3:5" ht="159" customHeight="1">
      <c r="C26" s="37" t="s">
        <v>211</v>
      </c>
      <c r="D26" s="42" t="s">
        <v>338</v>
      </c>
      <c r="E26" s="38"/>
    </row>
    <row r="27" spans="3:5" ht="180.75" customHeight="1">
      <c r="C27" s="37" t="s">
        <v>214</v>
      </c>
      <c r="D27" s="42" t="s">
        <v>339</v>
      </c>
      <c r="E27" s="38"/>
    </row>
    <row r="28" spans="3:5" ht="78.75" customHeight="1">
      <c r="C28" s="37" t="s">
        <v>218</v>
      </c>
      <c r="D28" s="42" t="s">
        <v>340</v>
      </c>
      <c r="E28" s="38"/>
    </row>
    <row r="29" spans="3:5" ht="164.25" customHeight="1">
      <c r="C29" s="37" t="s">
        <v>219</v>
      </c>
      <c r="D29" s="42" t="s">
        <v>341</v>
      </c>
      <c r="E29" s="38"/>
    </row>
    <row r="30" spans="3:5" ht="159.75" customHeight="1">
      <c r="C30" s="37" t="s">
        <v>222</v>
      </c>
      <c r="D30" s="42" t="s">
        <v>342</v>
      </c>
      <c r="E30" s="38"/>
    </row>
    <row r="31" spans="3:5" ht="137.25" customHeight="1">
      <c r="C31" s="37" t="s">
        <v>227</v>
      </c>
      <c r="D31" s="42" t="s">
        <v>343</v>
      </c>
      <c r="E31" s="38"/>
    </row>
    <row r="32" spans="3:5" ht="119.25" customHeight="1">
      <c r="C32" s="37" t="s">
        <v>344</v>
      </c>
      <c r="D32" s="42" t="s">
        <v>186</v>
      </c>
      <c r="E32" s="38"/>
    </row>
  </sheetData>
  <hyperlinks>
    <hyperlink ref="D6" r:id="rId1" xr:uid="{FDE86BF4-28A3-4B9C-99A5-0765373B9246}"/>
    <hyperlink ref="D8" r:id="rId2" xr:uid="{A89F861D-DFD1-481D-A162-1A4940D91950}"/>
    <hyperlink ref="D9" r:id="rId3" xr:uid="{E2DD05D3-5ECE-40DB-B28F-7E18AB124D03}"/>
    <hyperlink ref="D11" r:id="rId4" xr:uid="{6A7AB368-4799-436B-94C5-683CC88904D4}"/>
    <hyperlink ref="D12" r:id="rId5" xr:uid="{9966C47F-AF6B-466A-9013-0AF555ACF118}"/>
    <hyperlink ref="D13" r:id="rId6" xr:uid="{F40DA43E-4DE4-4D9E-804B-ABB32CDED96B}"/>
    <hyperlink ref="D15" r:id="rId7" xr:uid="{BF7826A9-977A-489F-8658-B6730020B619}"/>
    <hyperlink ref="D16" r:id="rId8" xr:uid="{701574E0-2982-4074-AB16-AB0BE524C3CB}"/>
    <hyperlink ref="D17" r:id="rId9" xr:uid="{63F796CC-2ED4-4C09-A811-67A84891D9FE}"/>
    <hyperlink ref="D18" r:id="rId10" xr:uid="{B5D51B2F-4EA9-4B3A-BCF4-15E540E6BA5B}"/>
    <hyperlink ref="D19" r:id="rId11" xr:uid="{6D9CAB2A-CBBC-478A-B2BA-C17827B9992A}"/>
    <hyperlink ref="D20" r:id="rId12" xr:uid="{BE24F545-F15C-464B-A0B0-23FE6E568143}"/>
    <hyperlink ref="D26" r:id="rId13" xr:uid="{EB6A8987-B1AC-4E97-B379-8671CE11BB2A}"/>
    <hyperlink ref="D27" r:id="rId14" xr:uid="{DFB89D08-6EC8-4BA0-949B-0EFF67860207}"/>
    <hyperlink ref="D28" r:id="rId15" xr:uid="{DE6AC71D-D051-4004-98D7-A0D0F312ED26}"/>
    <hyperlink ref="D30" r:id="rId16" xr:uid="{B0D38D5A-6FDF-412D-BFD9-C88B922E817F}"/>
    <hyperlink ref="D31" r:id="rId17" xr:uid="{D37C5149-EBB6-4E3E-8DA9-FC104D45A585}"/>
    <hyperlink ref="D32" r:id="rId18" xr:uid="{3BED7379-25AC-4CAA-9F0F-01F261F637FC}"/>
    <hyperlink ref="D5" r:id="rId19" tooltip="https://github.com/TheTenAreOne/POO2021_DCJ" display="https://github.com/TheTenAreOne/POO2021_DCJ" xr:uid="{367E05B6-43C3-495F-85E4-98EF9DB35401}"/>
    <hyperlink ref="D21" r:id="rId20" xr:uid="{0DF5BD39-E668-448C-BE16-7D7BEEF78891}"/>
    <hyperlink ref="D23" r:id="rId21" xr:uid="{E1AAE2B9-DF5A-4BDD-8B46-8D2B2C256363}"/>
    <hyperlink ref="D14" r:id="rId22" tooltip="https://github.com/iStevenGuerrero/POO2021-1CSGB" xr:uid="{F3C7F442-BCF1-46C5-A848-0E811D84C411}"/>
    <hyperlink ref="D10" r:id="rId23" xr:uid="{76AF3F7B-E899-4E3C-AD57-9EFB8585990C}"/>
  </hyperlinks>
  <pageMargins left="0.7" right="0.7" top="0.75" bottom="0.75" header="0.3" footer="0.3"/>
  <pageSetup paperSize="9" orientation="portrait" horizontalDpi="0" verticalDpi="0" r:id="rId24"/>
  <drawing r:id="rId25"/>
  <tableParts count="1">
    <tablePart r:id="rId26"/>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Consolidado</vt:lpstr>
      <vt:lpstr>Sheet1</vt:lpstr>
      <vt:lpstr>Ensayo</vt:lpstr>
      <vt:lpstr>Proyecto1</vt:lpstr>
      <vt:lpstr>CodigosProyecto</vt:lpstr>
      <vt:lpstr>GitHubProyects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2021-04-20T14:43:40Z</dcterms:created>
  <dcterms:modified xsi:type="dcterms:W3CDTF">2021-04-20T15:54:39Z</dcterms:modified>
</cp:coreProperties>
</file>